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CE\Library\LibraryDevelopment\LibDev\PLS Outreach\PLS Outreach charts\"/>
    </mc:Choice>
  </mc:AlternateContent>
  <xr:revisionPtr revIDLastSave="0" documentId="13_ncr:1_{00D7ABF4-A49E-42A5-9949-21762079C8E5}" xr6:coauthVersionLast="47" xr6:coauthVersionMax="47" xr10:uidLastSave="{00000000-0000-0000-0000-000000000000}"/>
  <bookViews>
    <workbookView xWindow="-120" yWindow="-120" windowWidth="24240" windowHeight="13140" xr2:uid="{FAEE8E6D-FEF7-49D3-BD46-75B3FDBD18E5}"/>
  </bookViews>
  <sheets>
    <sheet name="Sheet1" sheetId="1" r:id="rId1"/>
  </sheets>
  <definedNames>
    <definedName name="_xlnm.Print_Area" localSheetId="0">Sheet1!$A$1:$P$35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6" i="1"/>
  <c r="H26" i="1"/>
  <c r="H27" i="1"/>
  <c r="H21" i="1"/>
  <c r="H16" i="1"/>
  <c r="H11" i="1"/>
  <c r="H7" i="1"/>
  <c r="H6" i="1"/>
  <c r="H8" i="1"/>
  <c r="H9" i="1"/>
  <c r="H10" i="1"/>
  <c r="H12" i="1"/>
  <c r="H13" i="1"/>
  <c r="H14" i="1"/>
  <c r="H15" i="1"/>
  <c r="H17" i="1"/>
  <c r="H18" i="1"/>
  <c r="H19" i="1"/>
  <c r="H20" i="1"/>
  <c r="H22" i="1"/>
  <c r="H23" i="1"/>
  <c r="H24" i="1"/>
  <c r="H25" i="1"/>
  <c r="H28" i="1"/>
  <c r="B30" i="1"/>
  <c r="C30" i="1"/>
  <c r="D30" i="1"/>
  <c r="E30" i="1"/>
  <c r="F30" i="1"/>
  <c r="G30" i="1"/>
  <c r="J30" i="1"/>
  <c r="K30" i="1"/>
  <c r="L30" i="1"/>
  <c r="P27" i="1" l="1"/>
  <c r="P26" i="1"/>
  <c r="P21" i="1"/>
  <c r="P16" i="1"/>
  <c r="P11" i="1"/>
  <c r="P7" i="1"/>
  <c r="P15" i="1"/>
  <c r="P10" i="1"/>
  <c r="P24" i="1"/>
  <c r="P17" i="1"/>
  <c r="P23" i="1"/>
  <c r="P18" i="1"/>
  <c r="P12" i="1"/>
  <c r="P14" i="1"/>
  <c r="P28" i="1"/>
  <c r="P25" i="1"/>
  <c r="P22" i="1"/>
  <c r="P20" i="1"/>
  <c r="P19" i="1"/>
  <c r="P13" i="1"/>
  <c r="P9" i="1"/>
  <c r="P8" i="1"/>
  <c r="N30" i="1"/>
  <c r="P6" i="1"/>
  <c r="H30" i="1"/>
  <c r="P30" i="1" l="1"/>
</calcChain>
</file>

<file path=xl/sharedStrings.xml><?xml version="1.0" encoding="utf-8"?>
<sst xmlns="http://schemas.openxmlformats.org/spreadsheetml/2006/main" count="48" uniqueCount="48">
  <si>
    <t>Other Expenditures</t>
  </si>
  <si>
    <t>Library System Name</t>
  </si>
  <si>
    <t>FTE Librarians</t>
  </si>
  <si>
    <t>Librarian Salaries</t>
  </si>
  <si>
    <t>FTE Other</t>
  </si>
  <si>
    <t>Other Staff Salaries</t>
  </si>
  <si>
    <t>Benefits</t>
  </si>
  <si>
    <t>Purchased Services</t>
  </si>
  <si>
    <t>Supplies and Materials</t>
  </si>
  <si>
    <t xml:space="preserve">Travel </t>
  </si>
  <si>
    <t>Chautauqua-Cattaraugus</t>
  </si>
  <si>
    <t>Clinton-Essex-Franklin</t>
  </si>
  <si>
    <t>Finger Lakes</t>
  </si>
  <si>
    <t>Mid York</t>
  </si>
  <si>
    <t>Mid-Hudson</t>
  </si>
  <si>
    <t xml:space="preserve">Mohawk Valley </t>
  </si>
  <si>
    <t>Monroe County</t>
  </si>
  <si>
    <t>The New York Public Library</t>
  </si>
  <si>
    <t xml:space="preserve">Nioga </t>
  </si>
  <si>
    <t xml:space="preserve">North Country </t>
  </si>
  <si>
    <t>Queens Borough Library</t>
  </si>
  <si>
    <t xml:space="preserve">Ramapo-Catskill </t>
  </si>
  <si>
    <t xml:space="preserve">Southern Adirondack </t>
  </si>
  <si>
    <t xml:space="preserve">Southern Tier </t>
  </si>
  <si>
    <t xml:space="preserve">Westchester </t>
  </si>
  <si>
    <t xml:space="preserve">TOTALS: </t>
  </si>
  <si>
    <t>Buffalo &amp; Erie</t>
  </si>
  <si>
    <t>2020 Total Allocations</t>
  </si>
  <si>
    <t>NYS Public Library System Coordinated Outreach Services Program</t>
  </si>
  <si>
    <t>Grants to Members</t>
  </si>
  <si>
    <t>Total Personnel</t>
  </si>
  <si>
    <t xml:space="preserve">Total Other </t>
  </si>
  <si>
    <t>2020 Total Expenditures</t>
  </si>
  <si>
    <t>Personnel Expenditures</t>
  </si>
  <si>
    <t>Data Source: 2020 Public Library Systems Annual Report, New York State Library</t>
  </si>
  <si>
    <t>Brooklyn Public Library</t>
  </si>
  <si>
    <t>Four County</t>
  </si>
  <si>
    <t>Nassau</t>
  </si>
  <si>
    <t>Onondaga</t>
  </si>
  <si>
    <t>Pioneer</t>
  </si>
  <si>
    <t>Suffolk</t>
  </si>
  <si>
    <t>Upper Hudson</t>
  </si>
  <si>
    <t>0.85</t>
  </si>
  <si>
    <t>0.42</t>
  </si>
  <si>
    <r>
      <t xml:space="preserve">Footnotes: </t>
    </r>
    <r>
      <rPr>
        <i/>
        <sz val="10"/>
        <color rgb="FF000000"/>
        <rFont val="Calibri"/>
        <family val="2"/>
      </rPr>
      <t xml:space="preserve"> 1) Under the provisions of Ed. Law 273 (1)(h)(1), 23 systems are eligible for funding. Expenditures may be more or less than State funds allotted due to carryover. </t>
    </r>
  </si>
  <si>
    <t xml:space="preserve">2) Brooklyn Public Library reported limited expenditures as 2020 Coordinated Outreach State Aid funds were not received until 2021. </t>
  </si>
  <si>
    <t>3) Monroe County Library Systems (MCLS) contracts with the Rochester Public Library (RPL) for the provision of library system Coordinated Outreach Services.  The system's Outreach Coordinator is an RPL staff member.</t>
  </si>
  <si>
    <t>DRAFT 2020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</si>
</sst>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\$#,##0.00"/>
    <numFmt numFmtId="165" formatCode="&quot;$&quot;#,##0"/>
    <numFmt numFmtId="166" formatCode="\$#,##0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11"/>
      <name val="Calibri"/>
    </font>
    <font>
      <sz val="11"/>
      <name val="Calibri"/>
      <family val="2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7E4BD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6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5" fontId="2" fillId="4" borderId="6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Border="1"/>
    <xf numFmtId="0" fontId="13" fillId="0" borderId="0" xfId="0" applyFont="1" applyBorder="1"/>
    <xf numFmtId="0" fontId="13" fillId="0" borderId="0" xfId="0" applyFont="1"/>
    <xf numFmtId="0" fontId="13" fillId="0" borderId="3" xfId="0" applyFont="1" applyBorder="1"/>
    <xf numFmtId="165" fontId="13" fillId="0" borderId="0" xfId="0" applyNumberFormat="1" applyFont="1"/>
    <xf numFmtId="2" fontId="13" fillId="0" borderId="0" xfId="0" applyNumberFormat="1" applyFont="1"/>
    <xf numFmtId="0" fontId="13" fillId="0" borderId="14" xfId="0" applyFont="1" applyBorder="1"/>
    <xf numFmtId="2" fontId="13" fillId="0" borderId="0" xfId="0" applyNumberFormat="1" applyFont="1" applyBorder="1"/>
    <xf numFmtId="0" fontId="13" fillId="0" borderId="15" xfId="0" applyFont="1" applyBorder="1"/>
    <xf numFmtId="0" fontId="13" fillId="0" borderId="16" xfId="0" applyFont="1" applyBorder="1"/>
    <xf numFmtId="165" fontId="13" fillId="0" borderId="16" xfId="0" applyNumberFormat="1" applyFont="1" applyBorder="1"/>
    <xf numFmtId="2" fontId="13" fillId="0" borderId="16" xfId="0" applyNumberFormat="1" applyFont="1" applyBorder="1"/>
    <xf numFmtId="165" fontId="6" fillId="4" borderId="18" xfId="0" applyNumberFormat="1" applyFont="1" applyFill="1" applyBorder="1" applyAlignment="1">
      <alignment horizontal="left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/>
    <xf numFmtId="165" fontId="13" fillId="0" borderId="16" xfId="0" applyNumberFormat="1" applyFont="1" applyFill="1" applyBorder="1"/>
    <xf numFmtId="165" fontId="13" fillId="0" borderId="0" xfId="0" applyNumberFormat="1" applyFont="1" applyFill="1"/>
    <xf numFmtId="165" fontId="2" fillId="0" borderId="11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165" fontId="13" fillId="0" borderId="20" xfId="0" applyNumberFormat="1" applyFont="1" applyFill="1" applyBorder="1"/>
    <xf numFmtId="0" fontId="3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4" borderId="18" xfId="0" applyFont="1" applyFill="1" applyBorder="1" applyAlignment="1">
      <alignment horizontal="left" wrapText="1"/>
    </xf>
    <xf numFmtId="2" fontId="6" fillId="4" borderId="18" xfId="0" applyNumberFormat="1" applyFont="1" applyFill="1" applyBorder="1" applyAlignment="1">
      <alignment horizontal="left" wrapText="1"/>
    </xf>
    <xf numFmtId="165" fontId="7" fillId="4" borderId="18" xfId="0" applyNumberFormat="1" applyFont="1" applyFill="1" applyBorder="1" applyAlignment="1">
      <alignment horizontal="left" wrapText="1"/>
    </xf>
    <xf numFmtId="165" fontId="7" fillId="0" borderId="18" xfId="0" applyNumberFormat="1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  <xf numFmtId="165" fontId="9" fillId="0" borderId="0" xfId="0" applyNumberFormat="1" applyFont="1" applyFill="1" applyBorder="1" applyAlignment="1">
      <alignment horizontal="left" wrapText="1"/>
    </xf>
    <xf numFmtId="165" fontId="10" fillId="0" borderId="0" xfId="0" applyNumberFormat="1" applyFont="1" applyBorder="1"/>
    <xf numFmtId="0" fontId="8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2" fontId="6" fillId="4" borderId="2" xfId="0" applyNumberFormat="1" applyFont="1" applyFill="1" applyBorder="1" applyAlignment="1">
      <alignment vertical="center" wrapText="1"/>
    </xf>
    <xf numFmtId="165" fontId="6" fillId="4" borderId="2" xfId="0" applyNumberFormat="1" applyFont="1" applyFill="1" applyBorder="1" applyAlignment="1">
      <alignment vertical="center" wrapText="1"/>
    </xf>
    <xf numFmtId="6" fontId="6" fillId="4" borderId="2" xfId="0" applyNumberFormat="1" applyFont="1" applyFill="1" applyBorder="1" applyAlignment="1">
      <alignment vertical="center" wrapText="1"/>
    </xf>
    <xf numFmtId="165" fontId="6" fillId="5" borderId="2" xfId="0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4" borderId="2" xfId="0" applyNumberFormat="1" applyFont="1" applyFill="1" applyBorder="1" applyAlignment="1">
      <alignment vertical="center" wrapText="1"/>
    </xf>
    <xf numFmtId="165" fontId="1" fillId="4" borderId="2" xfId="0" applyNumberFormat="1" applyFont="1" applyFill="1" applyBorder="1" applyAlignment="1">
      <alignment vertical="center" wrapText="1"/>
    </xf>
    <xf numFmtId="6" fontId="1" fillId="4" borderId="2" xfId="0" applyNumberFormat="1" applyFont="1" applyFill="1" applyBorder="1" applyAlignment="1">
      <alignment vertical="center" wrapText="1"/>
    </xf>
    <xf numFmtId="165" fontId="1" fillId="5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6" fillId="0" borderId="13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" fontId="6" fillId="4" borderId="4" xfId="0" applyNumberFormat="1" applyFont="1" applyFill="1" applyBorder="1" applyAlignment="1">
      <alignment vertical="center" wrapText="1"/>
    </xf>
    <xf numFmtId="165" fontId="6" fillId="4" borderId="4" xfId="0" applyNumberFormat="1" applyFont="1" applyFill="1" applyBorder="1" applyAlignment="1">
      <alignment vertical="center" wrapText="1"/>
    </xf>
    <xf numFmtId="6" fontId="6" fillId="4" borderId="4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 wrapText="1"/>
    </xf>
    <xf numFmtId="165" fontId="6" fillId="4" borderId="5" xfId="0" applyNumberFormat="1" applyFont="1" applyFill="1" applyBorder="1" applyAlignment="1">
      <alignment vertical="center" wrapText="1"/>
    </xf>
    <xf numFmtId="165" fontId="6" fillId="0" borderId="21" xfId="0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5" fillId="4" borderId="23" xfId="0" applyNumberFormat="1" applyFont="1" applyFill="1" applyBorder="1" applyAlignment="1">
      <alignment vertical="center" wrapText="1"/>
    </xf>
    <xf numFmtId="165" fontId="5" fillId="4" borderId="23" xfId="0" applyNumberFormat="1" applyFont="1" applyFill="1" applyBorder="1" applyAlignment="1">
      <alignment vertical="center" wrapText="1"/>
    </xf>
    <xf numFmtId="6" fontId="5" fillId="4" borderId="23" xfId="0" applyNumberFormat="1" applyFont="1" applyFill="1" applyBorder="1" applyAlignment="1">
      <alignment vertical="center" wrapText="1"/>
    </xf>
    <xf numFmtId="165" fontId="5" fillId="5" borderId="23" xfId="0" applyNumberFormat="1" applyFont="1" applyFill="1" applyBorder="1" applyAlignment="1">
      <alignment vertical="center" wrapText="1"/>
    </xf>
    <xf numFmtId="165" fontId="5" fillId="0" borderId="23" xfId="0" applyNumberFormat="1" applyFont="1" applyFill="1" applyBorder="1" applyAlignment="1">
      <alignment vertical="center" wrapText="1"/>
    </xf>
    <xf numFmtId="165" fontId="5" fillId="5" borderId="9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165" fontId="6" fillId="5" borderId="25" xfId="0" applyNumberFormat="1" applyFont="1" applyFill="1" applyBorder="1" applyAlignment="1">
      <alignment vertical="center" wrapText="1"/>
    </xf>
    <xf numFmtId="165" fontId="5" fillId="4" borderId="9" xfId="0" applyNumberFormat="1" applyFont="1" applyFill="1" applyBorder="1" applyAlignment="1">
      <alignment vertical="center" wrapText="1"/>
    </xf>
    <xf numFmtId="165" fontId="5" fillId="4" borderId="10" xfId="0" applyNumberFormat="1" applyFont="1" applyFill="1" applyBorder="1" applyAlignment="1">
      <alignment vertical="center" wrapText="1"/>
    </xf>
    <xf numFmtId="165" fontId="5" fillId="4" borderId="2" xfId="0" applyNumberFormat="1" applyFont="1" applyFill="1" applyBorder="1" applyAlignment="1">
      <alignment vertical="center" wrapText="1"/>
    </xf>
    <xf numFmtId="165" fontId="2" fillId="4" borderId="26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6" fontId="5" fillId="7" borderId="23" xfId="0" applyNumberFormat="1" applyFont="1" applyFill="1" applyBorder="1" applyAlignment="1">
      <alignment vertical="center" wrapText="1"/>
    </xf>
    <xf numFmtId="6" fontId="6" fillId="8" borderId="4" xfId="0" applyNumberFormat="1" applyFont="1" applyFill="1" applyBorder="1" applyAlignment="1">
      <alignment vertical="center" wrapText="1"/>
    </xf>
    <xf numFmtId="165" fontId="6" fillId="8" borderId="4" xfId="0" applyNumberFormat="1" applyFont="1" applyFill="1" applyBorder="1" applyAlignment="1">
      <alignment vertical="center" wrapText="1"/>
    </xf>
    <xf numFmtId="165" fontId="6" fillId="8" borderId="21" xfId="0" applyNumberFormat="1" applyFont="1" applyFill="1" applyBorder="1" applyAlignment="1">
      <alignment vertical="center" wrapText="1"/>
    </xf>
    <xf numFmtId="165" fontId="6" fillId="5" borderId="28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vertical="center" wrapText="1"/>
    </xf>
    <xf numFmtId="2" fontId="1" fillId="4" borderId="6" xfId="0" applyNumberFormat="1" applyFont="1" applyFill="1" applyBorder="1" applyAlignment="1">
      <alignment vertical="center" wrapText="1"/>
    </xf>
    <xf numFmtId="166" fontId="17" fillId="0" borderId="2" xfId="0" applyNumberFormat="1" applyFont="1" applyBorder="1"/>
    <xf numFmtId="166" fontId="18" fillId="0" borderId="0" xfId="0" applyNumberFormat="1" applyFont="1"/>
    <xf numFmtId="166" fontId="17" fillId="7" borderId="2" xfId="0" applyNumberFormat="1" applyFont="1" applyFill="1" applyBorder="1"/>
    <xf numFmtId="166" fontId="18" fillId="0" borderId="29" xfId="0" applyNumberFormat="1" applyFont="1" applyBorder="1"/>
    <xf numFmtId="165" fontId="18" fillId="0" borderId="2" xfId="0" applyNumberFormat="1" applyFont="1" applyBorder="1"/>
    <xf numFmtId="166" fontId="18" fillId="0" borderId="30" xfId="0" applyNumberFormat="1" applyFont="1" applyBorder="1"/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6" fillId="4" borderId="28" xfId="0" applyNumberFormat="1" applyFont="1" applyFill="1" applyBorder="1" applyAlignment="1">
      <alignment vertical="center" wrapText="1"/>
    </xf>
    <xf numFmtId="2" fontId="1" fillId="4" borderId="28" xfId="0" applyNumberFormat="1" applyFont="1" applyFill="1" applyBorder="1" applyAlignment="1">
      <alignment vertical="center" wrapText="1"/>
    </xf>
    <xf numFmtId="166" fontId="18" fillId="0" borderId="2" xfId="0" applyNumberFormat="1" applyFont="1" applyBorder="1"/>
    <xf numFmtId="166" fontId="18" fillId="0" borderId="28" xfId="0" applyNumberFormat="1" applyFont="1" applyBorder="1"/>
    <xf numFmtId="164" fontId="12" fillId="7" borderId="31" xfId="1" applyNumberFormat="1" applyFont="1" applyFill="1" applyBorder="1" applyAlignment="1">
      <alignment horizontal="center" vertical="center" wrapText="1"/>
    </xf>
    <xf numFmtId="166" fontId="17" fillId="7" borderId="32" xfId="0" applyNumberFormat="1" applyFont="1" applyFill="1" applyBorder="1"/>
    <xf numFmtId="166" fontId="18" fillId="7" borderId="32" xfId="0" applyNumberFormat="1" applyFont="1" applyFill="1" applyBorder="1"/>
    <xf numFmtId="165" fontId="17" fillId="0" borderId="33" xfId="0" applyNumberFormat="1" applyFont="1" applyBorder="1"/>
    <xf numFmtId="165" fontId="1" fillId="4" borderId="5" xfId="0" applyNumberFormat="1" applyFont="1" applyFill="1" applyBorder="1" applyAlignment="1">
      <alignment vertical="center" wrapText="1"/>
    </xf>
    <xf numFmtId="165" fontId="1" fillId="4" borderId="7" xfId="0" applyNumberFormat="1" applyFont="1" applyFill="1" applyBorder="1" applyAlignment="1">
      <alignment vertical="center" wrapText="1"/>
    </xf>
    <xf numFmtId="3" fontId="18" fillId="0" borderId="0" xfId="0" applyNumberFormat="1" applyFont="1"/>
    <xf numFmtId="165" fontId="6" fillId="4" borderId="9" xfId="0" applyNumberFormat="1" applyFont="1" applyFill="1" applyBorder="1" applyAlignment="1">
      <alignment vertical="center" wrapText="1"/>
    </xf>
    <xf numFmtId="165" fontId="1" fillId="4" borderId="9" xfId="0" applyNumberFormat="1" applyFont="1" applyFill="1" applyBorder="1" applyAlignment="1">
      <alignment vertical="center" wrapText="1"/>
    </xf>
    <xf numFmtId="165" fontId="1" fillId="4" borderId="34" xfId="0" applyNumberFormat="1" applyFont="1" applyFill="1" applyBorder="1" applyAlignment="1">
      <alignment vertical="center" wrapText="1"/>
    </xf>
    <xf numFmtId="165" fontId="1" fillId="4" borderId="19" xfId="0" applyNumberFormat="1" applyFont="1" applyFill="1" applyBorder="1" applyAlignment="1">
      <alignment vertical="center" wrapText="1"/>
    </xf>
    <xf numFmtId="166" fontId="18" fillId="0" borderId="1" xfId="0" applyNumberFormat="1" applyFont="1" applyBorder="1"/>
    <xf numFmtId="0" fontId="18" fillId="0" borderId="6" xfId="0" applyFont="1" applyBorder="1" applyAlignment="1">
      <alignment horizontal="right"/>
    </xf>
    <xf numFmtId="3" fontId="17" fillId="0" borderId="2" xfId="0" applyNumberFormat="1" applyFont="1" applyBorder="1"/>
    <xf numFmtId="166" fontId="17" fillId="0" borderId="30" xfId="0" applyNumberFormat="1" applyFont="1" applyBorder="1"/>
    <xf numFmtId="3" fontId="18" fillId="0" borderId="2" xfId="0" applyNumberFormat="1" applyFont="1" applyBorder="1"/>
    <xf numFmtId="166" fontId="18" fillId="0" borderId="35" xfId="0" applyNumberFormat="1" applyFont="1" applyBorder="1"/>
    <xf numFmtId="1" fontId="18" fillId="0" borderId="23" xfId="0" applyNumberFormat="1" applyFont="1" applyBorder="1"/>
    <xf numFmtId="165" fontId="1" fillId="4" borderId="23" xfId="0" applyNumberFormat="1" applyFont="1" applyFill="1" applyBorder="1" applyAlignment="1">
      <alignment vertical="center" wrapText="1"/>
    </xf>
    <xf numFmtId="166" fontId="18" fillId="0" borderId="23" xfId="0" applyNumberFormat="1" applyFont="1" applyBorder="1"/>
    <xf numFmtId="165" fontId="6" fillId="5" borderId="36" xfId="0" applyNumberFormat="1" applyFont="1" applyFill="1" applyBorder="1" applyAlignment="1">
      <alignment vertical="center" wrapText="1"/>
    </xf>
    <xf numFmtId="166" fontId="18" fillId="7" borderId="1" xfId="0" applyNumberFormat="1" applyFont="1" applyFill="1" applyBorder="1"/>
    <xf numFmtId="166" fontId="17" fillId="7" borderId="1" xfId="0" applyNumberFormat="1" applyFont="1" applyFill="1" applyBorder="1"/>
    <xf numFmtId="3" fontId="17" fillId="0" borderId="0" xfId="0" applyNumberFormat="1" applyFont="1"/>
    <xf numFmtId="166" fontId="18" fillId="7" borderId="2" xfId="0" applyNumberFormat="1" applyFont="1" applyFill="1" applyBorder="1"/>
    <xf numFmtId="166" fontId="18" fillId="0" borderId="6" xfId="0" applyNumberFormat="1" applyFont="1" applyBorder="1"/>
    <xf numFmtId="3" fontId="18" fillId="0" borderId="6" xfId="0" applyNumberFormat="1" applyFont="1" applyBorder="1"/>
    <xf numFmtId="165" fontId="6" fillId="5" borderId="38" xfId="0" applyNumberFormat="1" applyFont="1" applyFill="1" applyBorder="1" applyAlignment="1">
      <alignment vertical="center" wrapText="1"/>
    </xf>
    <xf numFmtId="165" fontId="6" fillId="5" borderId="30" xfId="0" applyNumberFormat="1" applyFont="1" applyFill="1" applyBorder="1" applyAlignment="1">
      <alignment vertical="center" wrapText="1"/>
    </xf>
    <xf numFmtId="166" fontId="18" fillId="0" borderId="4" xfId="0" applyNumberFormat="1" applyFont="1" applyBorder="1"/>
    <xf numFmtId="3" fontId="18" fillId="0" borderId="4" xfId="0" applyNumberFormat="1" applyFont="1" applyBorder="1"/>
    <xf numFmtId="165" fontId="6" fillId="4" borderId="39" xfId="0" applyNumberFormat="1" applyFont="1" applyFill="1" applyBorder="1" applyAlignment="1">
      <alignment vertical="center" wrapText="1"/>
    </xf>
    <xf numFmtId="165" fontId="6" fillId="5" borderId="4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166" fontId="18" fillId="0" borderId="41" xfId="0" applyNumberFormat="1" applyFont="1" applyBorder="1"/>
    <xf numFmtId="2" fontId="1" fillId="4" borderId="37" xfId="0" applyNumberFormat="1" applyFont="1" applyFill="1" applyBorder="1" applyAlignment="1">
      <alignment vertical="center" wrapText="1"/>
    </xf>
    <xf numFmtId="0" fontId="18" fillId="0" borderId="37" xfId="0" applyFont="1" applyBorder="1" applyAlignment="1">
      <alignment horizontal="right"/>
    </xf>
    <xf numFmtId="165" fontId="13" fillId="0" borderId="20" xfId="0" applyNumberFormat="1" applyFont="1" applyBorder="1"/>
    <xf numFmtId="0" fontId="13" fillId="0" borderId="0" xfId="0" applyFont="1" applyBorder="1" applyAlignment="1">
      <alignment vertical="center"/>
    </xf>
    <xf numFmtId="165" fontId="2" fillId="6" borderId="42" xfId="0" applyNumberFormat="1" applyFont="1" applyFill="1" applyBorder="1" applyAlignment="1">
      <alignment horizontal="center" vertical="center" wrapText="1"/>
    </xf>
    <xf numFmtId="165" fontId="6" fillId="6" borderId="22" xfId="0" applyNumberFormat="1" applyFont="1" applyFill="1" applyBorder="1" applyAlignment="1">
      <alignment vertical="center" wrapText="1"/>
    </xf>
    <xf numFmtId="165" fontId="1" fillId="8" borderId="43" xfId="0" applyNumberFormat="1" applyFont="1" applyFill="1" applyBorder="1" applyAlignment="1">
      <alignment vertical="center" wrapText="1"/>
    </xf>
    <xf numFmtId="165" fontId="2" fillId="6" borderId="44" xfId="0" applyNumberFormat="1" applyFont="1" applyFill="1" applyBorder="1" applyAlignment="1">
      <alignment vertical="center"/>
    </xf>
    <xf numFmtId="165" fontId="13" fillId="0" borderId="45" xfId="0" applyNumberFormat="1" applyFont="1" applyBorder="1"/>
    <xf numFmtId="165" fontId="13" fillId="0" borderId="46" xfId="0" applyNumberFormat="1" applyFont="1" applyBorder="1"/>
    <xf numFmtId="0" fontId="0" fillId="0" borderId="2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4" fillId="0" borderId="35" xfId="0" applyFont="1" applyFill="1" applyBorder="1" applyAlignment="1">
      <alignment horizontal="left" wrapText="1"/>
    </xf>
    <xf numFmtId="165" fontId="15" fillId="6" borderId="35" xfId="0" applyNumberFormat="1" applyFont="1" applyFill="1" applyBorder="1"/>
    <xf numFmtId="0" fontId="19" fillId="0" borderId="0" xfId="0" applyFont="1" applyAlignment="1">
      <alignment vertical="center"/>
    </xf>
    <xf numFmtId="0" fontId="3" fillId="0" borderId="27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4" fillId="2" borderId="6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</cellXfs>
  <cellStyles count="2">
    <cellStyle name="Normal" xfId="0" builtinId="0"/>
    <cellStyle name="Normal 2" xfId="1" xr:uid="{29B4F04C-DB78-4C71-B229-A705EB1B2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61A5-0189-4935-B573-750F5D078C68}">
  <sheetPr>
    <pageSetUpPr fitToPage="1"/>
  </sheetPr>
  <dimension ref="A1:EQ95"/>
  <sheetViews>
    <sheetView showGridLines="0" tabSelected="1" zoomScaleNormal="100" workbookViewId="0"/>
  </sheetViews>
  <sheetFormatPr defaultColWidth="9.140625" defaultRowHeight="12.75"/>
  <cols>
    <col min="1" max="1" width="25" style="7" customWidth="1"/>
    <col min="2" max="2" width="11" style="7" customWidth="1"/>
    <col min="3" max="3" width="10.7109375" style="7" customWidth="1"/>
    <col min="4" max="4" width="10.140625" style="9" customWidth="1"/>
    <col min="5" max="5" width="9.42578125" style="10" customWidth="1"/>
    <col min="6" max="6" width="11.28515625" style="9" customWidth="1"/>
    <col min="7" max="7" width="10.85546875" style="7" customWidth="1"/>
    <col min="8" max="8" width="10.140625" style="9" customWidth="1"/>
    <col min="9" max="9" width="2.42578125" style="21" customWidth="1"/>
    <col min="10" max="10" width="10.85546875" style="9" customWidth="1"/>
    <col min="11" max="11" width="12.7109375" style="9" customWidth="1"/>
    <col min="12" max="12" width="10.28515625" style="9" customWidth="1"/>
    <col min="13" max="13" width="14.140625" style="9" customWidth="1"/>
    <col min="14" max="14" width="14.85546875" style="5" customWidth="1"/>
    <col min="15" max="15" width="2" style="25" customWidth="1"/>
    <col min="16" max="16" width="13" style="144" customWidth="1"/>
    <col min="17" max="147" width="9.140625" style="6"/>
    <col min="148" max="16384" width="9.140625" style="7"/>
  </cols>
  <sheetData>
    <row r="1" spans="1:147" s="2" customFormat="1" ht="23.25" customHeight="1">
      <c r="A1" s="140" t="s">
        <v>47</v>
      </c>
      <c r="B1" s="34"/>
      <c r="C1" s="34"/>
      <c r="D1" s="35"/>
      <c r="E1" s="36"/>
      <c r="F1" s="35"/>
      <c r="G1" s="34"/>
      <c r="H1" s="35"/>
      <c r="I1" s="37"/>
      <c r="J1" s="35"/>
      <c r="K1" s="35"/>
      <c r="L1" s="35"/>
      <c r="M1" s="35"/>
      <c r="N1" s="35"/>
      <c r="O1" s="37"/>
      <c r="P1" s="3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s="2" customFormat="1" ht="18" customHeight="1">
      <c r="A2" s="163" t="s">
        <v>28</v>
      </c>
      <c r="B2" s="163"/>
      <c r="C2" s="163"/>
      <c r="D2" s="163"/>
      <c r="E2" s="163"/>
      <c r="F2" s="163"/>
      <c r="G2" s="163"/>
      <c r="H2" s="163"/>
      <c r="I2" s="39"/>
      <c r="J2" s="35"/>
      <c r="K2" s="35"/>
      <c r="L2" s="35"/>
      <c r="M2" s="35"/>
      <c r="N2" s="35"/>
      <c r="O2" s="37"/>
      <c r="P2" s="3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>
      <c r="A3" s="40"/>
      <c r="B3" s="41"/>
      <c r="C3" s="41"/>
      <c r="D3" s="42"/>
      <c r="E3" s="43"/>
      <c r="F3" s="42"/>
      <c r="G3" s="41"/>
      <c r="H3" s="44"/>
      <c r="I3" s="45"/>
      <c r="J3" s="42"/>
      <c r="K3" s="42"/>
      <c r="L3" s="42"/>
      <c r="M3" s="42"/>
      <c r="N3" s="42"/>
      <c r="O3" s="46"/>
      <c r="P3" s="5"/>
    </row>
    <row r="4" spans="1:147" ht="13.5" thickBot="1">
      <c r="A4" s="32"/>
      <c r="B4" s="33"/>
      <c r="C4" s="164" t="s">
        <v>33</v>
      </c>
      <c r="D4" s="164"/>
      <c r="E4" s="164"/>
      <c r="F4" s="164"/>
      <c r="G4" s="164"/>
      <c r="H4" s="164"/>
      <c r="I4" s="154"/>
      <c r="J4" s="165" t="s">
        <v>0</v>
      </c>
      <c r="K4" s="165"/>
      <c r="L4" s="165"/>
      <c r="M4" s="165"/>
      <c r="N4" s="165"/>
      <c r="O4" s="154"/>
      <c r="P4" s="155"/>
    </row>
    <row r="5" spans="1:147" ht="52.5" customHeight="1" thickBot="1">
      <c r="A5" s="1" t="s">
        <v>1</v>
      </c>
      <c r="B5" s="107" t="s">
        <v>27</v>
      </c>
      <c r="C5" s="47" t="s">
        <v>2</v>
      </c>
      <c r="D5" s="4" t="s">
        <v>3</v>
      </c>
      <c r="E5" s="48" t="s">
        <v>4</v>
      </c>
      <c r="F5" s="4" t="s">
        <v>5</v>
      </c>
      <c r="G5" s="47" t="s">
        <v>6</v>
      </c>
      <c r="H5" s="49" t="s">
        <v>30</v>
      </c>
      <c r="I5" s="18"/>
      <c r="J5" s="4" t="s">
        <v>7</v>
      </c>
      <c r="K5" s="4" t="s">
        <v>8</v>
      </c>
      <c r="L5" s="87" t="s">
        <v>9</v>
      </c>
      <c r="M5" s="86" t="s">
        <v>29</v>
      </c>
      <c r="N5" s="50" t="s">
        <v>31</v>
      </c>
      <c r="O5" s="22"/>
      <c r="P5" s="146" t="s">
        <v>32</v>
      </c>
    </row>
    <row r="6" spans="1:147" s="59" customFormat="1" ht="15" customHeight="1" thickBot="1">
      <c r="A6" s="51" t="s">
        <v>35</v>
      </c>
      <c r="B6" s="97">
        <v>339692</v>
      </c>
      <c r="C6" s="52">
        <v>0</v>
      </c>
      <c r="D6" s="53">
        <v>0</v>
      </c>
      <c r="E6" s="68">
        <v>0</v>
      </c>
      <c r="F6" s="69">
        <v>0</v>
      </c>
      <c r="G6" s="70">
        <v>0</v>
      </c>
      <c r="H6" s="55">
        <f t="shared" ref="H6:H28" si="0">SUM(D6+F6+G6)</f>
        <v>0</v>
      </c>
      <c r="I6" s="56"/>
      <c r="J6" s="53">
        <v>0</v>
      </c>
      <c r="K6" s="53">
        <v>175</v>
      </c>
      <c r="L6" s="57">
        <v>0</v>
      </c>
      <c r="M6" s="114">
        <v>0</v>
      </c>
      <c r="N6" s="82">
        <f>SUM(J6+K6+L6+M6)</f>
        <v>175</v>
      </c>
      <c r="O6" s="58"/>
      <c r="P6" s="147">
        <f>SUM(H6+N6)</f>
        <v>175</v>
      </c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</row>
    <row r="7" spans="1:147" s="59" customFormat="1" ht="15" customHeight="1" thickBot="1">
      <c r="A7" s="101" t="s">
        <v>26</v>
      </c>
      <c r="B7" s="108">
        <v>155664</v>
      </c>
      <c r="C7" s="103">
        <v>1.25</v>
      </c>
      <c r="D7" s="95">
        <v>61260</v>
      </c>
      <c r="E7" s="52">
        <v>1</v>
      </c>
      <c r="F7" s="95">
        <v>43353</v>
      </c>
      <c r="G7" s="95">
        <v>78599</v>
      </c>
      <c r="H7" s="92">
        <f t="shared" si="0"/>
        <v>183212</v>
      </c>
      <c r="I7" s="56"/>
      <c r="J7" s="53">
        <v>0</v>
      </c>
      <c r="K7" s="53">
        <v>0</v>
      </c>
      <c r="L7" s="98">
        <v>28</v>
      </c>
      <c r="M7" s="114">
        <v>0</v>
      </c>
      <c r="N7" s="82">
        <f t="shared" ref="N7:N28" si="1">SUM(J7+K7+L7+M7)</f>
        <v>28</v>
      </c>
      <c r="O7" s="58"/>
      <c r="P7" s="147">
        <f>SUM(H7+N7)</f>
        <v>183240</v>
      </c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</row>
    <row r="8" spans="1:147" s="59" customFormat="1" ht="15" customHeight="1" thickBot="1">
      <c r="A8" s="102" t="s">
        <v>10</v>
      </c>
      <c r="B8" s="109">
        <v>66717</v>
      </c>
      <c r="C8" s="104">
        <v>0.84</v>
      </c>
      <c r="D8" s="105">
        <v>36424</v>
      </c>
      <c r="E8" s="94">
        <v>0</v>
      </c>
      <c r="F8" s="93">
        <v>0</v>
      </c>
      <c r="G8" s="106">
        <v>12141</v>
      </c>
      <c r="H8" s="64">
        <f t="shared" si="0"/>
        <v>48565</v>
      </c>
      <c r="I8" s="65"/>
      <c r="J8" s="62">
        <v>0</v>
      </c>
      <c r="K8" s="99">
        <v>3697</v>
      </c>
      <c r="L8" s="100">
        <v>1111</v>
      </c>
      <c r="M8" s="115">
        <v>0</v>
      </c>
      <c r="N8" s="82">
        <f t="shared" si="1"/>
        <v>4808</v>
      </c>
      <c r="O8" s="58"/>
      <c r="P8" s="147">
        <f t="shared" ref="P8:P28" si="2">SUM(H8+N8)</f>
        <v>53373</v>
      </c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</row>
    <row r="9" spans="1:147" s="59" customFormat="1" ht="15" customHeight="1" thickBot="1">
      <c r="A9" s="102" t="s">
        <v>11</v>
      </c>
      <c r="B9" s="108">
        <v>60364</v>
      </c>
      <c r="C9" s="104">
        <v>0.64</v>
      </c>
      <c r="D9" s="118">
        <v>21311</v>
      </c>
      <c r="E9" s="61">
        <v>0.47</v>
      </c>
      <c r="F9" s="105">
        <v>17174</v>
      </c>
      <c r="G9" s="105">
        <v>2828</v>
      </c>
      <c r="H9" s="64">
        <f t="shared" si="0"/>
        <v>41313</v>
      </c>
      <c r="I9" s="65"/>
      <c r="J9" s="62">
        <v>0</v>
      </c>
      <c r="K9" s="110">
        <v>8121</v>
      </c>
      <c r="L9" s="111">
        <v>0</v>
      </c>
      <c r="M9" s="116">
        <v>0</v>
      </c>
      <c r="N9" s="82">
        <f t="shared" si="1"/>
        <v>8121</v>
      </c>
      <c r="O9" s="58"/>
      <c r="P9" s="147">
        <f t="shared" si="2"/>
        <v>49434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</row>
    <row r="10" spans="1:147" s="59" customFormat="1" ht="15" customHeight="1" thickBot="1">
      <c r="A10" s="60" t="s">
        <v>12</v>
      </c>
      <c r="B10" s="128">
        <v>77639</v>
      </c>
      <c r="C10" s="61">
        <v>0.45</v>
      </c>
      <c r="D10" s="118">
        <v>22032</v>
      </c>
      <c r="E10" s="61">
        <v>0.41</v>
      </c>
      <c r="F10" s="105">
        <v>18129</v>
      </c>
      <c r="G10" s="105">
        <v>16147</v>
      </c>
      <c r="H10" s="64">
        <f t="shared" si="0"/>
        <v>56308</v>
      </c>
      <c r="I10" s="65"/>
      <c r="J10" s="123">
        <v>2960</v>
      </c>
      <c r="K10" s="124">
        <v>342</v>
      </c>
      <c r="L10" s="125">
        <v>0</v>
      </c>
      <c r="M10" s="126">
        <v>8641</v>
      </c>
      <c r="N10" s="127">
        <f t="shared" si="1"/>
        <v>11943</v>
      </c>
      <c r="O10" s="58"/>
      <c r="P10" s="147">
        <f t="shared" si="2"/>
        <v>68251</v>
      </c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</row>
    <row r="11" spans="1:147" s="59" customFormat="1" ht="15" customHeight="1" thickBot="1">
      <c r="A11" s="60" t="s">
        <v>36</v>
      </c>
      <c r="B11" s="131">
        <v>84153</v>
      </c>
      <c r="C11" s="61">
        <v>0.5</v>
      </c>
      <c r="D11" s="118">
        <v>32078</v>
      </c>
      <c r="E11" s="61">
        <v>0.5</v>
      </c>
      <c r="F11" s="105">
        <v>21611</v>
      </c>
      <c r="G11" s="63">
        <v>0</v>
      </c>
      <c r="H11" s="64">
        <f t="shared" si="0"/>
        <v>53689</v>
      </c>
      <c r="I11" s="65"/>
      <c r="J11" s="62">
        <v>0</v>
      </c>
      <c r="K11" s="113">
        <v>13676</v>
      </c>
      <c r="L11" s="112">
        <v>0</v>
      </c>
      <c r="M11" s="117">
        <v>0</v>
      </c>
      <c r="N11" s="82">
        <f t="shared" si="1"/>
        <v>13676</v>
      </c>
      <c r="O11" s="58"/>
      <c r="P11" s="147">
        <f t="shared" si="2"/>
        <v>67365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</row>
    <row r="12" spans="1:147" s="59" customFormat="1" ht="15" customHeight="1" thickBot="1">
      <c r="A12" s="60" t="s">
        <v>13</v>
      </c>
      <c r="B12" s="131">
        <v>85847</v>
      </c>
      <c r="C12" s="142">
        <v>0.67</v>
      </c>
      <c r="D12" s="141">
        <v>32305</v>
      </c>
      <c r="E12" s="61">
        <v>0.67</v>
      </c>
      <c r="F12" s="105">
        <v>15340</v>
      </c>
      <c r="G12" s="105">
        <v>17796</v>
      </c>
      <c r="H12" s="64">
        <f t="shared" si="0"/>
        <v>65441</v>
      </c>
      <c r="I12" s="65"/>
      <c r="J12" s="96">
        <v>18856</v>
      </c>
      <c r="K12" s="62">
        <v>0</v>
      </c>
      <c r="L12" s="100">
        <v>1550</v>
      </c>
      <c r="M12" s="115">
        <v>0</v>
      </c>
      <c r="N12" s="82">
        <f t="shared" si="1"/>
        <v>20406</v>
      </c>
      <c r="O12" s="58"/>
      <c r="P12" s="147">
        <f t="shared" si="2"/>
        <v>85847</v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</row>
    <row r="13" spans="1:147" s="59" customFormat="1" ht="15" customHeight="1" thickBot="1">
      <c r="A13" s="60" t="s">
        <v>14</v>
      </c>
      <c r="B13" s="131">
        <v>117581</v>
      </c>
      <c r="C13" s="143" t="s">
        <v>42</v>
      </c>
      <c r="D13" s="106">
        <v>43460</v>
      </c>
      <c r="E13" s="119" t="s">
        <v>43</v>
      </c>
      <c r="F13" s="105">
        <v>21712</v>
      </c>
      <c r="G13" s="105">
        <v>27021</v>
      </c>
      <c r="H13" s="64">
        <f t="shared" si="0"/>
        <v>92193</v>
      </c>
      <c r="I13" s="65"/>
      <c r="J13" s="62">
        <v>0</v>
      </c>
      <c r="K13" s="62">
        <v>0</v>
      </c>
      <c r="L13" s="100">
        <v>1141</v>
      </c>
      <c r="M13" s="115">
        <v>0</v>
      </c>
      <c r="N13" s="82">
        <f t="shared" si="1"/>
        <v>1141</v>
      </c>
      <c r="O13" s="58"/>
      <c r="P13" s="147">
        <f t="shared" si="2"/>
        <v>93334</v>
      </c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</row>
    <row r="14" spans="1:147" s="59" customFormat="1" ht="15" customHeight="1" thickBot="1">
      <c r="A14" s="51" t="s">
        <v>15</v>
      </c>
      <c r="B14" s="131">
        <v>74755</v>
      </c>
      <c r="C14" s="52">
        <v>0.4</v>
      </c>
      <c r="D14" s="118">
        <v>31747</v>
      </c>
      <c r="E14" s="52">
        <v>0</v>
      </c>
      <c r="F14" s="53">
        <v>0</v>
      </c>
      <c r="G14" s="54">
        <v>0</v>
      </c>
      <c r="H14" s="55">
        <f t="shared" si="0"/>
        <v>31747</v>
      </c>
      <c r="I14" s="56"/>
      <c r="J14" s="53">
        <v>0</v>
      </c>
      <c r="K14" s="113">
        <v>1044</v>
      </c>
      <c r="L14" s="57">
        <v>0</v>
      </c>
      <c r="M14" s="114">
        <v>0</v>
      </c>
      <c r="N14" s="82">
        <f t="shared" si="1"/>
        <v>1044</v>
      </c>
      <c r="O14" s="58"/>
      <c r="P14" s="147">
        <f t="shared" si="2"/>
        <v>32791</v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</row>
    <row r="15" spans="1:147" s="59" customFormat="1" ht="15" customHeight="1" thickBot="1">
      <c r="A15" s="60" t="s">
        <v>16</v>
      </c>
      <c r="B15" s="128">
        <v>128799</v>
      </c>
      <c r="C15" s="52">
        <v>0</v>
      </c>
      <c r="D15" s="53">
        <v>0</v>
      </c>
      <c r="E15" s="52">
        <v>0</v>
      </c>
      <c r="F15" s="53">
        <v>0</v>
      </c>
      <c r="G15" s="54">
        <v>0</v>
      </c>
      <c r="H15" s="64">
        <f t="shared" si="0"/>
        <v>0</v>
      </c>
      <c r="I15" s="65"/>
      <c r="J15" s="118">
        <v>128799</v>
      </c>
      <c r="K15" s="53">
        <v>0</v>
      </c>
      <c r="L15" s="57">
        <v>0</v>
      </c>
      <c r="M15" s="114">
        <v>0</v>
      </c>
      <c r="N15" s="82">
        <f t="shared" si="1"/>
        <v>128799</v>
      </c>
      <c r="O15" s="58"/>
      <c r="P15" s="147">
        <f t="shared" si="2"/>
        <v>128799</v>
      </c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</row>
    <row r="16" spans="1:147" s="59" customFormat="1" ht="15" customHeight="1" thickBot="1">
      <c r="A16" s="60" t="s">
        <v>37</v>
      </c>
      <c r="B16" s="129">
        <v>200104</v>
      </c>
      <c r="C16" s="52">
        <v>1</v>
      </c>
      <c r="D16" s="95">
        <v>82367</v>
      </c>
      <c r="E16" s="52">
        <v>0.5</v>
      </c>
      <c r="F16" s="95">
        <v>28316</v>
      </c>
      <c r="G16" s="95">
        <v>61802</v>
      </c>
      <c r="H16" s="64">
        <f t="shared" si="0"/>
        <v>172485</v>
      </c>
      <c r="I16" s="65"/>
      <c r="J16" s="95">
        <v>3310</v>
      </c>
      <c r="K16" s="120">
        <v>1977</v>
      </c>
      <c r="L16" s="121">
        <v>1156</v>
      </c>
      <c r="M16" s="114">
        <v>0</v>
      </c>
      <c r="N16" s="82">
        <f t="shared" si="1"/>
        <v>6443</v>
      </c>
      <c r="O16" s="58"/>
      <c r="P16" s="147">
        <f t="shared" si="2"/>
        <v>178928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</row>
    <row r="17" spans="1:147" s="59" customFormat="1" ht="15" customHeight="1" thickBot="1">
      <c r="A17" s="51" t="s">
        <v>17</v>
      </c>
      <c r="B17" s="129">
        <v>451707</v>
      </c>
      <c r="C17" s="52">
        <v>3.1</v>
      </c>
      <c r="D17" s="95">
        <v>242532</v>
      </c>
      <c r="E17" s="52">
        <v>2.2999999999999998</v>
      </c>
      <c r="F17" s="95">
        <v>107350</v>
      </c>
      <c r="G17" s="95">
        <v>180733</v>
      </c>
      <c r="H17" s="55">
        <f t="shared" si="0"/>
        <v>530615</v>
      </c>
      <c r="I17" s="56"/>
      <c r="J17" s="95">
        <v>18880</v>
      </c>
      <c r="K17" s="122">
        <v>1597</v>
      </c>
      <c r="L17" s="100">
        <v>4183</v>
      </c>
      <c r="M17" s="115">
        <v>0</v>
      </c>
      <c r="N17" s="82">
        <f t="shared" si="1"/>
        <v>24660</v>
      </c>
      <c r="O17" s="58"/>
      <c r="P17" s="147">
        <f t="shared" si="2"/>
        <v>555275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</row>
    <row r="18" spans="1:147" s="59" customFormat="1" ht="15" customHeight="1" thickBot="1">
      <c r="A18" s="51" t="s">
        <v>18</v>
      </c>
      <c r="B18" s="128">
        <v>78282</v>
      </c>
      <c r="C18" s="52">
        <v>1</v>
      </c>
      <c r="D18" s="105">
        <v>52898</v>
      </c>
      <c r="E18" s="52">
        <v>0</v>
      </c>
      <c r="F18" s="53">
        <v>0</v>
      </c>
      <c r="G18" s="105">
        <v>9727</v>
      </c>
      <c r="H18" s="55">
        <f t="shared" si="0"/>
        <v>62625</v>
      </c>
      <c r="I18" s="56"/>
      <c r="J18" s="53">
        <v>0</v>
      </c>
      <c r="K18" s="53">
        <v>0</v>
      </c>
      <c r="L18" s="57">
        <v>0</v>
      </c>
      <c r="M18" s="114">
        <v>0</v>
      </c>
      <c r="N18" s="82">
        <f t="shared" si="1"/>
        <v>0</v>
      </c>
      <c r="O18" s="58"/>
      <c r="P18" s="147">
        <f t="shared" si="2"/>
        <v>62625</v>
      </c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</row>
    <row r="19" spans="1:147" s="59" customFormat="1" ht="15" customHeight="1" thickBot="1">
      <c r="A19" s="51" t="s">
        <v>19</v>
      </c>
      <c r="B19" s="97">
        <v>84836</v>
      </c>
      <c r="C19" s="52">
        <v>0.45</v>
      </c>
      <c r="D19" s="95">
        <v>27000</v>
      </c>
      <c r="E19" s="52">
        <v>1</v>
      </c>
      <c r="F19" s="95">
        <v>26479</v>
      </c>
      <c r="G19" s="95">
        <v>9938</v>
      </c>
      <c r="H19" s="55">
        <f t="shared" si="0"/>
        <v>63417</v>
      </c>
      <c r="I19" s="56"/>
      <c r="J19" s="53">
        <v>0</v>
      </c>
      <c r="K19" s="130">
        <v>3193</v>
      </c>
      <c r="L19" s="57">
        <v>0</v>
      </c>
      <c r="M19" s="114">
        <v>0</v>
      </c>
      <c r="N19" s="82">
        <f t="shared" si="1"/>
        <v>3193</v>
      </c>
      <c r="O19" s="58"/>
      <c r="P19" s="147">
        <f t="shared" si="2"/>
        <v>66610</v>
      </c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</row>
    <row r="20" spans="1:147" s="59" customFormat="1" ht="15" customHeight="1" thickBot="1">
      <c r="A20" s="51" t="s">
        <v>38</v>
      </c>
      <c r="B20" s="131">
        <v>95810</v>
      </c>
      <c r="C20" s="52">
        <v>1</v>
      </c>
      <c r="D20" s="105">
        <v>68446</v>
      </c>
      <c r="E20" s="52">
        <v>0</v>
      </c>
      <c r="F20" s="53">
        <v>0</v>
      </c>
      <c r="G20" s="105">
        <v>23271</v>
      </c>
      <c r="H20" s="55">
        <f t="shared" si="0"/>
        <v>91717</v>
      </c>
      <c r="I20" s="56"/>
      <c r="J20" s="53">
        <v>0</v>
      </c>
      <c r="K20" s="53">
        <v>0</v>
      </c>
      <c r="L20" s="57">
        <v>0</v>
      </c>
      <c r="M20" s="114">
        <v>0</v>
      </c>
      <c r="N20" s="82">
        <f t="shared" si="1"/>
        <v>0</v>
      </c>
      <c r="O20" s="58"/>
      <c r="P20" s="147">
        <f t="shared" si="2"/>
        <v>91717</v>
      </c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</row>
    <row r="21" spans="1:147" s="59" customFormat="1" ht="15" customHeight="1" thickBot="1">
      <c r="A21" s="51" t="s">
        <v>39</v>
      </c>
      <c r="B21" s="131">
        <v>76675</v>
      </c>
      <c r="C21" s="52">
        <v>0.55000000000000004</v>
      </c>
      <c r="D21" s="105">
        <v>29758</v>
      </c>
      <c r="E21" s="52">
        <v>0.1</v>
      </c>
      <c r="F21" s="105">
        <v>1834</v>
      </c>
      <c r="G21" s="105">
        <v>9603</v>
      </c>
      <c r="H21" s="55">
        <f t="shared" si="0"/>
        <v>41195</v>
      </c>
      <c r="I21" s="56"/>
      <c r="J21" s="132">
        <v>1220</v>
      </c>
      <c r="K21" s="133">
        <v>16826</v>
      </c>
      <c r="L21" s="132">
        <v>1641</v>
      </c>
      <c r="M21" s="132">
        <v>458</v>
      </c>
      <c r="N21" s="134">
        <f t="shared" si="1"/>
        <v>20145</v>
      </c>
      <c r="O21" s="58"/>
      <c r="P21" s="147">
        <f t="shared" si="2"/>
        <v>61340</v>
      </c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</row>
    <row r="22" spans="1:147" s="59" customFormat="1" ht="15" customHeight="1" thickBot="1">
      <c r="A22" s="51" t="s">
        <v>20</v>
      </c>
      <c r="B22" s="131">
        <v>306869</v>
      </c>
      <c r="C22" s="52">
        <v>2</v>
      </c>
      <c r="D22" s="105">
        <v>149313</v>
      </c>
      <c r="E22" s="52">
        <v>2</v>
      </c>
      <c r="F22" s="105">
        <v>98401</v>
      </c>
      <c r="G22" s="105">
        <v>59155</v>
      </c>
      <c r="H22" s="55">
        <f t="shared" si="0"/>
        <v>306869</v>
      </c>
      <c r="I22" s="56"/>
      <c r="J22" s="53">
        <v>0</v>
      </c>
      <c r="K22" s="53">
        <v>0</v>
      </c>
      <c r="L22" s="53">
        <v>0</v>
      </c>
      <c r="M22" s="53">
        <v>0</v>
      </c>
      <c r="N22" s="135">
        <f t="shared" si="1"/>
        <v>0</v>
      </c>
      <c r="O22" s="58"/>
      <c r="P22" s="147">
        <f t="shared" si="2"/>
        <v>306869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</row>
    <row r="23" spans="1:147" s="59" customFormat="1" ht="15" customHeight="1" thickBot="1">
      <c r="A23" s="51" t="s">
        <v>21</v>
      </c>
      <c r="B23" s="131">
        <v>135869</v>
      </c>
      <c r="C23" s="52">
        <v>0.67</v>
      </c>
      <c r="D23" s="105">
        <v>76600</v>
      </c>
      <c r="E23" s="52">
        <v>0.12</v>
      </c>
      <c r="F23" s="105">
        <v>4800</v>
      </c>
      <c r="G23" s="105">
        <v>33365</v>
      </c>
      <c r="H23" s="55">
        <f t="shared" si="0"/>
        <v>114765</v>
      </c>
      <c r="I23" s="56"/>
      <c r="J23" s="105">
        <v>4971</v>
      </c>
      <c r="K23" s="53">
        <v>0</v>
      </c>
      <c r="L23" s="105">
        <v>201</v>
      </c>
      <c r="M23" s="105">
        <v>2791</v>
      </c>
      <c r="N23" s="135">
        <f t="shared" si="1"/>
        <v>7963</v>
      </c>
      <c r="O23" s="58"/>
      <c r="P23" s="147">
        <f t="shared" si="2"/>
        <v>122728</v>
      </c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</row>
    <row r="24" spans="1:147" s="59" customFormat="1" ht="15" customHeight="1" thickBot="1">
      <c r="A24" s="51" t="s">
        <v>22</v>
      </c>
      <c r="B24" s="131">
        <v>81960</v>
      </c>
      <c r="C24" s="52">
        <v>1</v>
      </c>
      <c r="D24" s="105">
        <v>65000</v>
      </c>
      <c r="E24" s="52">
        <v>0</v>
      </c>
      <c r="F24" s="53">
        <v>0</v>
      </c>
      <c r="G24" s="105">
        <v>568</v>
      </c>
      <c r="H24" s="55">
        <f t="shared" si="0"/>
        <v>65568</v>
      </c>
      <c r="I24" s="56"/>
      <c r="J24" s="53">
        <v>0</v>
      </c>
      <c r="K24" s="53">
        <v>0</v>
      </c>
      <c r="L24" s="53">
        <v>0</v>
      </c>
      <c r="M24" s="53">
        <v>0</v>
      </c>
      <c r="N24" s="135">
        <f t="shared" si="1"/>
        <v>0</v>
      </c>
      <c r="O24" s="58"/>
      <c r="P24" s="147">
        <f t="shared" si="2"/>
        <v>65568</v>
      </c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</row>
    <row r="25" spans="1:147" s="59" customFormat="1" ht="15" customHeight="1" thickBot="1">
      <c r="A25" s="51" t="s">
        <v>23</v>
      </c>
      <c r="B25" s="131">
        <v>73916</v>
      </c>
      <c r="C25" s="52">
        <v>0.75</v>
      </c>
      <c r="D25" s="105">
        <v>32394</v>
      </c>
      <c r="E25" s="52">
        <v>1</v>
      </c>
      <c r="F25" s="105">
        <v>15960</v>
      </c>
      <c r="G25" s="105">
        <v>13878</v>
      </c>
      <c r="H25" s="55">
        <f t="shared" si="0"/>
        <v>62232</v>
      </c>
      <c r="I25" s="56"/>
      <c r="J25" s="53">
        <v>0</v>
      </c>
      <c r="K25" s="122">
        <v>4931</v>
      </c>
      <c r="L25" s="105">
        <v>553</v>
      </c>
      <c r="M25" s="105">
        <v>6200</v>
      </c>
      <c r="N25" s="135">
        <f t="shared" si="1"/>
        <v>11684</v>
      </c>
      <c r="O25" s="58"/>
      <c r="P25" s="147">
        <f t="shared" si="2"/>
        <v>73916</v>
      </c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</row>
    <row r="26" spans="1:147" s="59" customFormat="1" ht="15" customHeight="1" thickBot="1">
      <c r="A26" s="51" t="s">
        <v>40</v>
      </c>
      <c r="B26" s="131">
        <v>218531</v>
      </c>
      <c r="C26" s="52">
        <v>1</v>
      </c>
      <c r="D26" s="105">
        <v>116413</v>
      </c>
      <c r="E26" s="52">
        <v>1</v>
      </c>
      <c r="F26" s="105">
        <v>54000</v>
      </c>
      <c r="G26" s="105">
        <v>30600</v>
      </c>
      <c r="H26" s="55">
        <f t="shared" si="0"/>
        <v>201013</v>
      </c>
      <c r="I26" s="56"/>
      <c r="J26" s="105">
        <v>10883</v>
      </c>
      <c r="K26" s="122">
        <v>6635</v>
      </c>
      <c r="L26" s="53">
        <v>0</v>
      </c>
      <c r="M26" s="53">
        <v>0</v>
      </c>
      <c r="N26" s="135">
        <f t="shared" si="1"/>
        <v>17518</v>
      </c>
      <c r="O26" s="66"/>
      <c r="P26" s="147">
        <f t="shared" si="2"/>
        <v>218531</v>
      </c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</row>
    <row r="27" spans="1:147" s="59" customFormat="1" ht="15" customHeight="1" thickBot="1">
      <c r="A27" s="51" t="s">
        <v>41</v>
      </c>
      <c r="B27" s="131">
        <v>95170</v>
      </c>
      <c r="C27" s="52">
        <v>1</v>
      </c>
      <c r="D27" s="105">
        <v>65280</v>
      </c>
      <c r="E27" s="52">
        <v>0</v>
      </c>
      <c r="F27" s="53">
        <v>0</v>
      </c>
      <c r="G27" s="105">
        <v>11839</v>
      </c>
      <c r="H27" s="55">
        <f t="shared" si="0"/>
        <v>77119</v>
      </c>
      <c r="I27" s="56"/>
      <c r="J27" s="53">
        <v>0</v>
      </c>
      <c r="K27" s="53">
        <v>0</v>
      </c>
      <c r="L27" s="53">
        <v>0</v>
      </c>
      <c r="M27" s="53">
        <v>0</v>
      </c>
      <c r="N27" s="135">
        <f t="shared" si="1"/>
        <v>0</v>
      </c>
      <c r="O27" s="66"/>
      <c r="P27" s="147">
        <f t="shared" si="2"/>
        <v>77119</v>
      </c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</row>
    <row r="28" spans="1:147" s="59" customFormat="1" ht="15" customHeight="1" thickBot="1">
      <c r="A28" s="51" t="s">
        <v>24</v>
      </c>
      <c r="B28" s="131">
        <v>153331</v>
      </c>
      <c r="C28" s="52">
        <v>1</v>
      </c>
      <c r="D28" s="105">
        <v>103739</v>
      </c>
      <c r="E28" s="52">
        <v>0.5</v>
      </c>
      <c r="F28" s="105">
        <v>41190</v>
      </c>
      <c r="G28" s="105">
        <v>30752</v>
      </c>
      <c r="H28" s="55">
        <f t="shared" si="0"/>
        <v>175681</v>
      </c>
      <c r="I28" s="56"/>
      <c r="J28" s="136">
        <v>3182</v>
      </c>
      <c r="K28" s="137">
        <v>2874</v>
      </c>
      <c r="L28" s="136">
        <v>208</v>
      </c>
      <c r="M28" s="138">
        <v>0</v>
      </c>
      <c r="N28" s="139">
        <f t="shared" si="1"/>
        <v>6264</v>
      </c>
      <c r="O28" s="66"/>
      <c r="P28" s="147">
        <f t="shared" si="2"/>
        <v>181945</v>
      </c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</row>
    <row r="29" spans="1:147" s="59" customFormat="1" ht="15" customHeight="1" thickBot="1">
      <c r="A29" s="67"/>
      <c r="B29" s="89"/>
      <c r="C29" s="68"/>
      <c r="D29" s="69"/>
      <c r="E29" s="68"/>
      <c r="F29" s="69"/>
      <c r="G29" s="70"/>
      <c r="H29" s="90"/>
      <c r="I29" s="71"/>
      <c r="J29" s="69"/>
      <c r="K29" s="69"/>
      <c r="L29" s="72"/>
      <c r="M29" s="83"/>
      <c r="N29" s="91"/>
      <c r="O29" s="73"/>
      <c r="P29" s="148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</row>
    <row r="30" spans="1:147" s="59" customFormat="1" ht="15" customHeight="1" thickBot="1">
      <c r="A30" s="74" t="s">
        <v>25</v>
      </c>
      <c r="B30" s="88">
        <f t="shared" ref="B30:H30" si="3">SUM(B6:B28)</f>
        <v>3244271</v>
      </c>
      <c r="C30" s="75">
        <f t="shared" si="3"/>
        <v>19.270000000000003</v>
      </c>
      <c r="D30" s="76">
        <f t="shared" si="3"/>
        <v>1392357</v>
      </c>
      <c r="E30" s="75">
        <f t="shared" si="3"/>
        <v>11.569999999999999</v>
      </c>
      <c r="F30" s="76">
        <f t="shared" si="3"/>
        <v>515649</v>
      </c>
      <c r="G30" s="77">
        <f t="shared" si="3"/>
        <v>629763</v>
      </c>
      <c r="H30" s="78">
        <f t="shared" si="3"/>
        <v>2537769</v>
      </c>
      <c r="I30" s="79"/>
      <c r="J30" s="76">
        <f>SUM(J6:J28)</f>
        <v>193061</v>
      </c>
      <c r="K30" s="76">
        <f>SUM(K6:K28)</f>
        <v>65088</v>
      </c>
      <c r="L30" s="85">
        <f>SUM(L6:L28)</f>
        <v>11772</v>
      </c>
      <c r="M30" s="84">
        <f>SUM(M6:M28)</f>
        <v>18090</v>
      </c>
      <c r="N30" s="80">
        <f>SUM(N6:N28)</f>
        <v>288011</v>
      </c>
      <c r="O30" s="81"/>
      <c r="P30" s="149">
        <f>SUM(P6:P28)</f>
        <v>2825780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</row>
    <row r="31" spans="1:147" s="8" customFormat="1">
      <c r="A31" s="26"/>
      <c r="B31" s="27"/>
      <c r="C31" s="28"/>
      <c r="D31" s="17"/>
      <c r="E31" s="29"/>
      <c r="F31" s="17"/>
      <c r="G31" s="28"/>
      <c r="H31" s="30"/>
      <c r="I31" s="31"/>
      <c r="J31" s="17"/>
      <c r="K31" s="17"/>
      <c r="L31" s="17"/>
      <c r="M31" s="17"/>
      <c r="N31" s="17"/>
      <c r="O31" s="23"/>
      <c r="P31" s="150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</row>
    <row r="32" spans="1:147" s="8" customFormat="1" ht="15">
      <c r="A32" s="157" t="s">
        <v>44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9"/>
      <c r="O32" s="23"/>
      <c r="P32" s="150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</row>
    <row r="33" spans="1:147" s="8" customFormat="1" ht="15">
      <c r="A33" s="156" t="s">
        <v>45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23"/>
      <c r="P33" s="150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</row>
    <row r="34" spans="1:147" s="8" customFormat="1" ht="30" customHeight="1">
      <c r="A34" s="160" t="s">
        <v>46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9"/>
      <c r="O34" s="23"/>
      <c r="P34" s="150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</row>
    <row r="35" spans="1:147" s="8" customFormat="1" ht="15" customHeight="1">
      <c r="A35" s="157" t="s">
        <v>34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24"/>
      <c r="P35" s="151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</row>
    <row r="36" spans="1:147">
      <c r="A36" s="11"/>
      <c r="B36" s="6"/>
      <c r="C36" s="6"/>
      <c r="D36" s="5"/>
      <c r="E36" s="12"/>
      <c r="F36" s="5"/>
      <c r="G36" s="6"/>
      <c r="H36" s="5"/>
      <c r="I36" s="19"/>
      <c r="J36" s="5"/>
      <c r="K36" s="5"/>
      <c r="L36" s="5"/>
      <c r="M36" s="5"/>
      <c r="O36" s="19"/>
      <c r="P36" s="5"/>
    </row>
    <row r="37" spans="1:147">
      <c r="A37" s="11"/>
      <c r="B37" s="6"/>
      <c r="C37" s="6"/>
      <c r="D37" s="5"/>
      <c r="E37" s="12"/>
      <c r="F37" s="5"/>
      <c r="G37" s="6"/>
      <c r="H37" s="5"/>
      <c r="I37" s="19"/>
      <c r="J37" s="5"/>
      <c r="K37" s="5"/>
      <c r="L37" s="5"/>
      <c r="M37" s="5"/>
      <c r="O37" s="19"/>
      <c r="P37" s="5"/>
    </row>
    <row r="38" spans="1:147">
      <c r="A38" s="11"/>
      <c r="B38" s="6"/>
      <c r="C38" s="6"/>
      <c r="D38" s="5"/>
      <c r="E38" s="12"/>
      <c r="F38" s="5"/>
      <c r="G38" s="6"/>
      <c r="H38" s="5"/>
      <c r="I38" s="19"/>
      <c r="J38" s="5"/>
      <c r="K38" s="5"/>
      <c r="L38" s="5"/>
      <c r="M38" s="5"/>
      <c r="O38" s="19"/>
      <c r="P38" s="5"/>
    </row>
    <row r="39" spans="1:147">
      <c r="A39" s="11"/>
      <c r="B39" s="6"/>
      <c r="C39" s="6"/>
      <c r="D39" s="5"/>
      <c r="E39" s="12"/>
      <c r="F39" s="5"/>
      <c r="G39" s="6"/>
      <c r="H39" s="5"/>
      <c r="I39" s="19"/>
      <c r="J39" s="5"/>
      <c r="K39" s="5"/>
      <c r="L39" s="5"/>
      <c r="M39" s="5"/>
      <c r="O39" s="19"/>
      <c r="P39" s="5"/>
    </row>
    <row r="40" spans="1:147">
      <c r="A40" s="11"/>
      <c r="B40" s="6"/>
      <c r="C40" s="6"/>
      <c r="D40" s="5"/>
      <c r="E40" s="12"/>
      <c r="F40" s="5"/>
      <c r="G40" s="6"/>
      <c r="H40" s="5"/>
      <c r="I40" s="19"/>
      <c r="J40" s="5"/>
      <c r="K40" s="5"/>
      <c r="L40" s="5"/>
      <c r="M40" s="5"/>
      <c r="O40" s="19"/>
      <c r="P40" s="5"/>
    </row>
    <row r="41" spans="1:147">
      <c r="A41" s="11"/>
      <c r="B41" s="6"/>
      <c r="C41" s="6"/>
      <c r="D41" s="5"/>
      <c r="E41" s="12"/>
      <c r="F41" s="5"/>
      <c r="G41" s="6"/>
      <c r="H41" s="5"/>
      <c r="I41" s="19"/>
      <c r="J41" s="5"/>
      <c r="K41" s="5"/>
      <c r="L41" s="5"/>
      <c r="M41" s="5"/>
      <c r="O41" s="19"/>
      <c r="P41" s="5"/>
    </row>
    <row r="42" spans="1:147">
      <c r="A42" s="11"/>
      <c r="B42" s="6"/>
      <c r="C42" s="6"/>
      <c r="D42" s="5"/>
      <c r="E42" s="12"/>
      <c r="F42" s="5"/>
      <c r="G42" s="6"/>
      <c r="H42" s="5"/>
      <c r="I42" s="19"/>
      <c r="J42" s="5"/>
      <c r="K42" s="5"/>
      <c r="L42" s="5"/>
      <c r="M42" s="5"/>
      <c r="O42" s="19"/>
      <c r="P42" s="5"/>
    </row>
    <row r="43" spans="1:147">
      <c r="A43" s="11"/>
      <c r="B43" s="6"/>
      <c r="C43" s="6"/>
      <c r="D43" s="5"/>
      <c r="E43" s="12"/>
      <c r="F43" s="5"/>
      <c r="G43" s="6"/>
      <c r="H43" s="5"/>
      <c r="I43" s="19"/>
      <c r="J43" s="5"/>
      <c r="K43" s="5"/>
      <c r="L43" s="5"/>
      <c r="M43" s="5"/>
      <c r="O43" s="19"/>
      <c r="P43" s="5"/>
    </row>
    <row r="44" spans="1:147">
      <c r="A44" s="11"/>
      <c r="B44" s="6"/>
      <c r="C44" s="6"/>
      <c r="D44" s="5"/>
      <c r="E44" s="12"/>
      <c r="F44" s="5"/>
      <c r="G44" s="6"/>
      <c r="H44" s="5"/>
      <c r="I44" s="19"/>
      <c r="J44" s="5"/>
      <c r="K44" s="5"/>
      <c r="L44" s="5"/>
      <c r="M44" s="5"/>
      <c r="O44" s="19"/>
      <c r="P44" s="5"/>
    </row>
    <row r="45" spans="1:147">
      <c r="A45" s="11"/>
      <c r="B45" s="6"/>
      <c r="C45" s="6"/>
      <c r="D45" s="5"/>
      <c r="E45" s="12"/>
      <c r="F45" s="5"/>
      <c r="G45" s="6"/>
      <c r="H45" s="5"/>
      <c r="I45" s="19"/>
      <c r="J45" s="5"/>
      <c r="K45" s="5"/>
      <c r="L45" s="5"/>
      <c r="M45" s="5"/>
      <c r="O45" s="19"/>
      <c r="P45" s="5"/>
    </row>
    <row r="46" spans="1:147">
      <c r="A46" s="11"/>
      <c r="B46" s="6"/>
      <c r="C46" s="6"/>
      <c r="D46" s="5"/>
      <c r="E46" s="12"/>
      <c r="F46" s="5"/>
      <c r="G46" s="6"/>
      <c r="H46" s="5"/>
      <c r="I46" s="19"/>
      <c r="J46" s="5"/>
      <c r="K46" s="5"/>
      <c r="L46" s="5"/>
      <c r="M46" s="5"/>
      <c r="O46" s="19"/>
      <c r="P46" s="5"/>
    </row>
    <row r="47" spans="1:147">
      <c r="A47" s="11"/>
      <c r="B47" s="6"/>
      <c r="C47" s="6"/>
      <c r="D47" s="5"/>
      <c r="E47" s="12"/>
      <c r="F47" s="5"/>
      <c r="G47" s="6"/>
      <c r="H47" s="5"/>
      <c r="I47" s="19"/>
      <c r="J47" s="5"/>
      <c r="K47" s="5"/>
      <c r="L47" s="5"/>
      <c r="M47" s="5"/>
      <c r="O47" s="19"/>
      <c r="P47" s="5"/>
    </row>
    <row r="48" spans="1:147">
      <c r="A48" s="11"/>
      <c r="B48" s="6"/>
      <c r="C48" s="6"/>
      <c r="D48" s="5"/>
      <c r="E48" s="12"/>
      <c r="F48" s="5"/>
      <c r="G48" s="6"/>
      <c r="H48" s="5"/>
      <c r="I48" s="19"/>
      <c r="J48" s="5"/>
      <c r="K48" s="5"/>
      <c r="L48" s="5"/>
      <c r="M48" s="5"/>
      <c r="O48" s="19"/>
      <c r="P48" s="5"/>
    </row>
    <row r="49" spans="1:16">
      <c r="A49" s="11"/>
      <c r="B49" s="6"/>
      <c r="C49" s="6"/>
      <c r="D49" s="5"/>
      <c r="E49" s="12"/>
      <c r="F49" s="5"/>
      <c r="G49" s="6"/>
      <c r="H49" s="5"/>
      <c r="I49" s="19"/>
      <c r="J49" s="5"/>
      <c r="K49" s="5"/>
      <c r="L49" s="5"/>
      <c r="M49" s="5"/>
      <c r="O49" s="19"/>
      <c r="P49" s="5"/>
    </row>
    <row r="50" spans="1:16">
      <c r="A50" s="11"/>
      <c r="B50" s="6"/>
      <c r="C50" s="6"/>
      <c r="D50" s="5"/>
      <c r="E50" s="12"/>
      <c r="F50" s="5"/>
      <c r="G50" s="6"/>
      <c r="H50" s="5"/>
      <c r="I50" s="19"/>
      <c r="J50" s="5"/>
      <c r="K50" s="5"/>
      <c r="L50" s="5"/>
      <c r="M50" s="5"/>
      <c r="O50" s="19"/>
      <c r="P50" s="5"/>
    </row>
    <row r="51" spans="1:16">
      <c r="A51" s="11"/>
      <c r="B51" s="6"/>
      <c r="C51" s="6"/>
      <c r="D51" s="5"/>
      <c r="E51" s="12"/>
      <c r="F51" s="5"/>
      <c r="G51" s="6"/>
      <c r="H51" s="5"/>
      <c r="I51" s="19"/>
      <c r="J51" s="5"/>
      <c r="K51" s="5"/>
      <c r="L51" s="5"/>
      <c r="M51" s="5"/>
      <c r="O51" s="19"/>
      <c r="P51" s="5"/>
    </row>
    <row r="52" spans="1:16">
      <c r="A52" s="11"/>
      <c r="B52" s="6"/>
      <c r="C52" s="6"/>
      <c r="D52" s="5"/>
      <c r="E52" s="12"/>
      <c r="F52" s="5"/>
      <c r="G52" s="6"/>
      <c r="H52" s="5"/>
      <c r="I52" s="19"/>
      <c r="J52" s="5"/>
      <c r="K52" s="5"/>
      <c r="L52" s="5"/>
      <c r="M52" s="5"/>
      <c r="O52" s="19"/>
      <c r="P52" s="5"/>
    </row>
    <row r="53" spans="1:16">
      <c r="A53" s="11"/>
      <c r="B53" s="6"/>
      <c r="C53" s="6"/>
      <c r="D53" s="5"/>
      <c r="E53" s="12"/>
      <c r="F53" s="5"/>
      <c r="G53" s="6"/>
      <c r="H53" s="5"/>
      <c r="I53" s="19"/>
      <c r="J53" s="5"/>
      <c r="K53" s="5"/>
      <c r="L53" s="5"/>
      <c r="M53" s="5"/>
      <c r="O53" s="19"/>
      <c r="P53" s="5"/>
    </row>
    <row r="54" spans="1:16">
      <c r="A54" s="11"/>
      <c r="B54" s="6"/>
      <c r="C54" s="6"/>
      <c r="D54" s="5"/>
      <c r="E54" s="12"/>
      <c r="F54" s="5"/>
      <c r="G54" s="6"/>
      <c r="H54" s="5"/>
      <c r="I54" s="19"/>
      <c r="J54" s="5"/>
      <c r="K54" s="5"/>
      <c r="L54" s="5"/>
      <c r="M54" s="5"/>
      <c r="O54" s="19"/>
      <c r="P54" s="5"/>
    </row>
    <row r="55" spans="1:16">
      <c r="A55" s="11"/>
      <c r="B55" s="6"/>
      <c r="C55" s="6"/>
      <c r="D55" s="5"/>
      <c r="E55" s="12"/>
      <c r="F55" s="5"/>
      <c r="G55" s="6"/>
      <c r="H55" s="5"/>
      <c r="I55" s="19"/>
      <c r="J55" s="5"/>
      <c r="K55" s="5"/>
      <c r="L55" s="5"/>
      <c r="M55" s="5"/>
      <c r="O55" s="19"/>
      <c r="P55" s="5"/>
    </row>
    <row r="56" spans="1:16">
      <c r="A56" s="11"/>
      <c r="B56" s="6"/>
      <c r="C56" s="6"/>
      <c r="D56" s="5"/>
      <c r="E56" s="12"/>
      <c r="F56" s="5"/>
      <c r="G56" s="6"/>
      <c r="H56" s="5"/>
      <c r="I56" s="19"/>
      <c r="J56" s="5"/>
      <c r="K56" s="5"/>
      <c r="L56" s="5"/>
      <c r="M56" s="5"/>
      <c r="O56" s="19"/>
      <c r="P56" s="5"/>
    </row>
    <row r="57" spans="1:16">
      <c r="A57" s="11"/>
      <c r="B57" s="6"/>
      <c r="C57" s="6"/>
      <c r="D57" s="5"/>
      <c r="E57" s="12"/>
      <c r="F57" s="5"/>
      <c r="G57" s="6"/>
      <c r="H57" s="5"/>
      <c r="I57" s="19"/>
      <c r="J57" s="5"/>
      <c r="K57" s="5"/>
      <c r="L57" s="5"/>
      <c r="M57" s="5"/>
      <c r="O57" s="19"/>
      <c r="P57" s="5"/>
    </row>
    <row r="58" spans="1:16">
      <c r="A58" s="11"/>
      <c r="B58" s="6"/>
      <c r="C58" s="6"/>
      <c r="D58" s="5"/>
      <c r="E58" s="12"/>
      <c r="F58" s="5"/>
      <c r="G58" s="6"/>
      <c r="H58" s="5"/>
      <c r="I58" s="19"/>
      <c r="J58" s="5"/>
      <c r="K58" s="5"/>
      <c r="L58" s="5"/>
      <c r="M58" s="5"/>
      <c r="O58" s="19"/>
      <c r="P58" s="5"/>
    </row>
    <row r="59" spans="1:16">
      <c r="A59" s="11"/>
      <c r="B59" s="6"/>
      <c r="C59" s="6"/>
      <c r="D59" s="5"/>
      <c r="E59" s="12"/>
      <c r="F59" s="5"/>
      <c r="G59" s="6"/>
      <c r="H59" s="5"/>
      <c r="I59" s="19"/>
      <c r="J59" s="5"/>
      <c r="K59" s="5"/>
      <c r="L59" s="5"/>
      <c r="M59" s="5"/>
      <c r="O59" s="19"/>
      <c r="P59" s="5"/>
    </row>
    <row r="60" spans="1:16">
      <c r="A60" s="11"/>
      <c r="B60" s="6"/>
      <c r="C60" s="6"/>
      <c r="D60" s="5"/>
      <c r="E60" s="12"/>
      <c r="F60" s="5"/>
      <c r="G60" s="6"/>
      <c r="H60" s="5"/>
      <c r="I60" s="19"/>
      <c r="J60" s="5"/>
      <c r="K60" s="5"/>
      <c r="L60" s="5"/>
      <c r="M60" s="5"/>
      <c r="O60" s="19"/>
      <c r="P60" s="5"/>
    </row>
    <row r="61" spans="1:16">
      <c r="A61" s="11"/>
      <c r="B61" s="6"/>
      <c r="C61" s="6"/>
      <c r="D61" s="5"/>
      <c r="E61" s="12"/>
      <c r="F61" s="5"/>
      <c r="G61" s="6"/>
      <c r="H61" s="5"/>
      <c r="I61" s="19"/>
      <c r="J61" s="5"/>
      <c r="K61" s="5"/>
      <c r="L61" s="5"/>
      <c r="M61" s="5"/>
      <c r="O61" s="19"/>
      <c r="P61" s="5"/>
    </row>
    <row r="62" spans="1:16">
      <c r="A62" s="11"/>
      <c r="B62" s="6"/>
      <c r="C62" s="6"/>
      <c r="D62" s="5"/>
      <c r="E62" s="12"/>
      <c r="F62" s="5"/>
      <c r="G62" s="6"/>
      <c r="H62" s="5"/>
      <c r="I62" s="19"/>
      <c r="J62" s="5"/>
      <c r="K62" s="5"/>
      <c r="L62" s="5"/>
      <c r="M62" s="5"/>
      <c r="O62" s="19"/>
      <c r="P62" s="5"/>
    </row>
    <row r="63" spans="1:16">
      <c r="A63" s="11"/>
      <c r="B63" s="6"/>
      <c r="C63" s="6"/>
      <c r="D63" s="5"/>
      <c r="E63" s="12"/>
      <c r="F63" s="5"/>
      <c r="G63" s="6"/>
      <c r="H63" s="5"/>
      <c r="I63" s="19"/>
      <c r="J63" s="5"/>
      <c r="K63" s="5"/>
      <c r="L63" s="5"/>
      <c r="M63" s="5"/>
      <c r="O63" s="19"/>
      <c r="P63" s="5"/>
    </row>
    <row r="64" spans="1:16">
      <c r="A64" s="11"/>
      <c r="B64" s="6"/>
      <c r="C64" s="6"/>
      <c r="D64" s="5"/>
      <c r="E64" s="12"/>
      <c r="F64" s="5"/>
      <c r="G64" s="6"/>
      <c r="H64" s="5"/>
      <c r="I64" s="19"/>
      <c r="J64" s="5"/>
      <c r="K64" s="5"/>
      <c r="L64" s="5"/>
      <c r="M64" s="5"/>
      <c r="O64" s="19"/>
      <c r="P64" s="5"/>
    </row>
    <row r="65" spans="1:16">
      <c r="A65" s="11"/>
      <c r="B65" s="6"/>
      <c r="C65" s="6"/>
      <c r="D65" s="5"/>
      <c r="E65" s="12"/>
      <c r="F65" s="5"/>
      <c r="G65" s="6"/>
      <c r="H65" s="5"/>
      <c r="I65" s="19"/>
      <c r="J65" s="5"/>
      <c r="K65" s="5"/>
      <c r="L65" s="5"/>
      <c r="M65" s="5"/>
      <c r="O65" s="19"/>
      <c r="P65" s="5"/>
    </row>
    <row r="66" spans="1:16">
      <c r="A66" s="11"/>
      <c r="B66" s="6"/>
      <c r="C66" s="6"/>
      <c r="D66" s="5"/>
      <c r="E66" s="12"/>
      <c r="F66" s="5"/>
      <c r="G66" s="6"/>
      <c r="H66" s="5"/>
      <c r="I66" s="19"/>
      <c r="J66" s="5"/>
      <c r="K66" s="5"/>
      <c r="L66" s="5"/>
      <c r="M66" s="5"/>
      <c r="O66" s="19"/>
      <c r="P66" s="5"/>
    </row>
    <row r="67" spans="1:16">
      <c r="A67" s="11"/>
      <c r="B67" s="6"/>
      <c r="C67" s="6"/>
      <c r="D67" s="5"/>
      <c r="E67" s="12"/>
      <c r="F67" s="5"/>
      <c r="G67" s="6"/>
      <c r="H67" s="5"/>
      <c r="I67" s="19"/>
      <c r="J67" s="5"/>
      <c r="K67" s="5"/>
      <c r="L67" s="5"/>
      <c r="M67" s="5"/>
      <c r="O67" s="19"/>
      <c r="P67" s="5"/>
    </row>
    <row r="68" spans="1:16">
      <c r="A68" s="11"/>
      <c r="B68" s="6"/>
      <c r="C68" s="6"/>
      <c r="D68" s="5"/>
      <c r="E68" s="12"/>
      <c r="F68" s="5"/>
      <c r="G68" s="6"/>
      <c r="H68" s="5"/>
      <c r="I68" s="19"/>
      <c r="J68" s="5"/>
      <c r="K68" s="5"/>
      <c r="L68" s="5"/>
      <c r="M68" s="5"/>
      <c r="O68" s="19"/>
      <c r="P68" s="5"/>
    </row>
    <row r="69" spans="1:16">
      <c r="A69" s="11"/>
      <c r="B69" s="6"/>
      <c r="C69" s="6"/>
      <c r="D69" s="5"/>
      <c r="E69" s="12"/>
      <c r="F69" s="5"/>
      <c r="G69" s="6"/>
      <c r="H69" s="5"/>
      <c r="I69" s="19"/>
      <c r="J69" s="5"/>
      <c r="K69" s="5"/>
      <c r="L69" s="5"/>
      <c r="M69" s="5"/>
      <c r="O69" s="19"/>
      <c r="P69" s="5"/>
    </row>
    <row r="70" spans="1:16">
      <c r="A70" s="11"/>
      <c r="B70" s="6"/>
      <c r="C70" s="6"/>
      <c r="D70" s="5"/>
      <c r="E70" s="12"/>
      <c r="F70" s="5"/>
      <c r="G70" s="6"/>
      <c r="H70" s="5"/>
      <c r="I70" s="19"/>
      <c r="J70" s="5"/>
      <c r="K70" s="5"/>
      <c r="L70" s="5"/>
      <c r="M70" s="5"/>
      <c r="O70" s="19"/>
      <c r="P70" s="5"/>
    </row>
    <row r="71" spans="1:16">
      <c r="A71" s="11"/>
      <c r="B71" s="6"/>
      <c r="C71" s="6"/>
      <c r="D71" s="5"/>
      <c r="E71" s="12"/>
      <c r="F71" s="5"/>
      <c r="G71" s="6"/>
      <c r="H71" s="5"/>
      <c r="I71" s="19"/>
      <c r="J71" s="5"/>
      <c r="K71" s="5"/>
      <c r="L71" s="5"/>
      <c r="M71" s="5"/>
      <c r="O71" s="19"/>
      <c r="P71" s="5"/>
    </row>
    <row r="72" spans="1:16">
      <c r="A72" s="11"/>
      <c r="B72" s="6"/>
      <c r="C72" s="6"/>
      <c r="D72" s="5"/>
      <c r="E72" s="12"/>
      <c r="F72" s="5"/>
      <c r="G72" s="6"/>
      <c r="H72" s="5"/>
      <c r="I72" s="19"/>
      <c r="J72" s="5"/>
      <c r="K72" s="5"/>
      <c r="L72" s="5"/>
      <c r="M72" s="5"/>
      <c r="O72" s="19"/>
      <c r="P72" s="5"/>
    </row>
    <row r="73" spans="1:16">
      <c r="A73" s="11"/>
      <c r="B73" s="6"/>
      <c r="C73" s="6"/>
      <c r="D73" s="5"/>
      <c r="E73" s="12"/>
      <c r="F73" s="5"/>
      <c r="G73" s="6"/>
      <c r="H73" s="5"/>
      <c r="I73" s="19"/>
      <c r="J73" s="5"/>
      <c r="K73" s="5"/>
      <c r="L73" s="5"/>
      <c r="M73" s="5"/>
      <c r="O73" s="19"/>
      <c r="P73" s="5"/>
    </row>
    <row r="74" spans="1:16">
      <c r="A74" s="11"/>
      <c r="B74" s="6"/>
      <c r="C74" s="6"/>
      <c r="D74" s="5"/>
      <c r="E74" s="12"/>
      <c r="F74" s="5"/>
      <c r="G74" s="6"/>
      <c r="H74" s="5"/>
      <c r="I74" s="19"/>
      <c r="J74" s="5"/>
      <c r="K74" s="5"/>
      <c r="L74" s="5"/>
      <c r="M74" s="5"/>
      <c r="O74" s="19"/>
      <c r="P74" s="5"/>
    </row>
    <row r="75" spans="1:16">
      <c r="A75" s="11"/>
      <c r="B75" s="6"/>
      <c r="C75" s="6"/>
      <c r="D75" s="5"/>
      <c r="E75" s="12"/>
      <c r="F75" s="5"/>
      <c r="G75" s="6"/>
      <c r="H75" s="5"/>
      <c r="I75" s="19"/>
      <c r="J75" s="5"/>
      <c r="K75" s="5"/>
      <c r="L75" s="5"/>
      <c r="M75" s="5"/>
      <c r="O75" s="19"/>
      <c r="P75" s="5"/>
    </row>
    <row r="76" spans="1:16">
      <c r="A76" s="11"/>
      <c r="B76" s="6"/>
      <c r="C76" s="6"/>
      <c r="D76" s="5"/>
      <c r="E76" s="12"/>
      <c r="F76" s="5"/>
      <c r="G76" s="6"/>
      <c r="H76" s="5"/>
      <c r="I76" s="19"/>
      <c r="J76" s="5"/>
      <c r="K76" s="5"/>
      <c r="L76" s="5"/>
      <c r="M76" s="5"/>
      <c r="O76" s="19"/>
      <c r="P76" s="5"/>
    </row>
    <row r="77" spans="1:16">
      <c r="A77" s="11"/>
      <c r="B77" s="6"/>
      <c r="C77" s="6"/>
      <c r="D77" s="5"/>
      <c r="E77" s="12"/>
      <c r="F77" s="5"/>
      <c r="G77" s="6"/>
      <c r="H77" s="5"/>
      <c r="I77" s="19"/>
      <c r="J77" s="5"/>
      <c r="K77" s="5"/>
      <c r="L77" s="5"/>
      <c r="M77" s="5"/>
      <c r="O77" s="19"/>
      <c r="P77" s="5"/>
    </row>
    <row r="78" spans="1:16">
      <c r="A78" s="11"/>
      <c r="B78" s="6"/>
      <c r="C78" s="6"/>
      <c r="D78" s="5"/>
      <c r="E78" s="12"/>
      <c r="F78" s="5"/>
      <c r="G78" s="6"/>
      <c r="H78" s="5"/>
      <c r="I78" s="19"/>
      <c r="J78" s="5"/>
      <c r="K78" s="5"/>
      <c r="L78" s="5"/>
      <c r="M78" s="5"/>
      <c r="O78" s="19"/>
      <c r="P78" s="5"/>
    </row>
    <row r="79" spans="1:16">
      <c r="A79" s="11"/>
      <c r="B79" s="6"/>
      <c r="C79" s="6"/>
      <c r="D79" s="5"/>
      <c r="E79" s="12"/>
      <c r="F79" s="5"/>
      <c r="G79" s="6"/>
      <c r="H79" s="5"/>
      <c r="I79" s="19"/>
      <c r="J79" s="5"/>
      <c r="K79" s="5"/>
      <c r="L79" s="5"/>
      <c r="M79" s="5"/>
      <c r="O79" s="19"/>
      <c r="P79" s="5"/>
    </row>
    <row r="80" spans="1:16">
      <c r="A80" s="11"/>
      <c r="B80" s="6"/>
      <c r="C80" s="6"/>
      <c r="D80" s="5"/>
      <c r="E80" s="12"/>
      <c r="F80" s="5"/>
      <c r="G80" s="6"/>
      <c r="H80" s="5"/>
      <c r="I80" s="19"/>
      <c r="J80" s="5"/>
      <c r="K80" s="5"/>
      <c r="L80" s="5"/>
      <c r="M80" s="5"/>
      <c r="O80" s="19"/>
      <c r="P80" s="5"/>
    </row>
    <row r="81" spans="1:16">
      <c r="A81" s="11"/>
      <c r="B81" s="6"/>
      <c r="C81" s="6"/>
      <c r="D81" s="5"/>
      <c r="E81" s="12"/>
      <c r="F81" s="5"/>
      <c r="G81" s="6"/>
      <c r="H81" s="5"/>
      <c r="I81" s="19"/>
      <c r="J81" s="5"/>
      <c r="K81" s="5"/>
      <c r="L81" s="5"/>
      <c r="M81" s="5"/>
      <c r="O81" s="19"/>
      <c r="P81" s="5"/>
    </row>
    <row r="82" spans="1:16">
      <c r="A82" s="11"/>
      <c r="B82" s="6"/>
      <c r="C82" s="6"/>
      <c r="D82" s="5"/>
      <c r="E82" s="12"/>
      <c r="F82" s="5"/>
      <c r="G82" s="6"/>
      <c r="H82" s="5"/>
      <c r="I82" s="19"/>
      <c r="J82" s="5"/>
      <c r="K82" s="5"/>
      <c r="L82" s="5"/>
      <c r="M82" s="5"/>
      <c r="O82" s="19"/>
      <c r="P82" s="5"/>
    </row>
    <row r="83" spans="1:16">
      <c r="A83" s="11"/>
      <c r="B83" s="6"/>
      <c r="C83" s="6"/>
      <c r="D83" s="5"/>
      <c r="E83" s="12"/>
      <c r="F83" s="5"/>
      <c r="G83" s="6"/>
      <c r="H83" s="5"/>
      <c r="I83" s="19"/>
      <c r="J83" s="5"/>
      <c r="K83" s="5"/>
      <c r="L83" s="5"/>
      <c r="M83" s="5"/>
      <c r="O83" s="19"/>
      <c r="P83" s="5"/>
    </row>
    <row r="84" spans="1:16">
      <c r="A84" s="11"/>
      <c r="B84" s="6"/>
      <c r="C84" s="6"/>
      <c r="D84" s="5"/>
      <c r="E84" s="12"/>
      <c r="F84" s="5"/>
      <c r="G84" s="6"/>
      <c r="H84" s="5"/>
      <c r="I84" s="19"/>
      <c r="J84" s="5"/>
      <c r="K84" s="5"/>
      <c r="L84" s="5"/>
      <c r="M84" s="5"/>
      <c r="O84" s="19"/>
      <c r="P84" s="5"/>
    </row>
    <row r="85" spans="1:16">
      <c r="A85" s="11"/>
      <c r="B85" s="6"/>
      <c r="C85" s="6"/>
      <c r="D85" s="5"/>
      <c r="E85" s="12"/>
      <c r="F85" s="5"/>
      <c r="G85" s="6"/>
      <c r="H85" s="5"/>
      <c r="I85" s="19"/>
      <c r="J85" s="5"/>
      <c r="K85" s="5"/>
      <c r="L85" s="5"/>
      <c r="M85" s="5"/>
      <c r="O85" s="19"/>
      <c r="P85" s="5"/>
    </row>
    <row r="86" spans="1:16">
      <c r="A86" s="11"/>
      <c r="B86" s="6"/>
      <c r="C86" s="6"/>
      <c r="D86" s="5"/>
      <c r="E86" s="12"/>
      <c r="F86" s="5"/>
      <c r="G86" s="6"/>
      <c r="H86" s="5"/>
      <c r="I86" s="19"/>
      <c r="J86" s="5"/>
      <c r="K86" s="5"/>
      <c r="L86" s="5"/>
      <c r="M86" s="5"/>
      <c r="O86" s="19"/>
      <c r="P86" s="5"/>
    </row>
    <row r="87" spans="1:16">
      <c r="A87" s="11"/>
      <c r="B87" s="6"/>
      <c r="C87" s="6"/>
      <c r="D87" s="5"/>
      <c r="E87" s="12"/>
      <c r="F87" s="5"/>
      <c r="G87" s="6"/>
      <c r="H87" s="5"/>
      <c r="I87" s="19"/>
      <c r="J87" s="5"/>
      <c r="K87" s="5"/>
      <c r="L87" s="5"/>
      <c r="M87" s="5"/>
      <c r="O87" s="19"/>
      <c r="P87" s="5"/>
    </row>
    <row r="88" spans="1:16">
      <c r="A88" s="11"/>
      <c r="B88" s="6"/>
      <c r="C88" s="6"/>
      <c r="D88" s="5"/>
      <c r="E88" s="12"/>
      <c r="F88" s="5"/>
      <c r="G88" s="6"/>
      <c r="H88" s="5"/>
      <c r="I88" s="19"/>
      <c r="J88" s="5"/>
      <c r="K88" s="5"/>
      <c r="L88" s="5"/>
      <c r="M88" s="5"/>
      <c r="O88" s="19"/>
      <c r="P88" s="5"/>
    </row>
    <row r="89" spans="1:16">
      <c r="A89" s="11"/>
      <c r="B89" s="6"/>
      <c r="C89" s="6"/>
      <c r="D89" s="5"/>
      <c r="E89" s="12"/>
      <c r="F89" s="5"/>
      <c r="G89" s="6"/>
      <c r="H89" s="5"/>
      <c r="I89" s="19"/>
      <c r="J89" s="5"/>
      <c r="K89" s="5"/>
      <c r="L89" s="5"/>
      <c r="M89" s="5"/>
      <c r="O89" s="19"/>
      <c r="P89" s="5"/>
    </row>
    <row r="90" spans="1:16">
      <c r="A90" s="11"/>
      <c r="B90" s="6"/>
      <c r="C90" s="6"/>
      <c r="D90" s="5"/>
      <c r="E90" s="12"/>
      <c r="F90" s="5"/>
      <c r="G90" s="6"/>
      <c r="H90" s="5"/>
      <c r="I90" s="19"/>
      <c r="J90" s="5"/>
      <c r="K90" s="5"/>
      <c r="L90" s="5"/>
      <c r="M90" s="5"/>
      <c r="O90" s="19"/>
      <c r="P90" s="5"/>
    </row>
    <row r="91" spans="1:16">
      <c r="A91" s="13"/>
      <c r="B91" s="14"/>
      <c r="C91" s="14"/>
      <c r="D91" s="15"/>
      <c r="E91" s="16"/>
      <c r="F91" s="15"/>
      <c r="G91" s="14"/>
      <c r="H91" s="15"/>
      <c r="I91" s="20"/>
      <c r="J91" s="15"/>
      <c r="K91" s="15"/>
      <c r="L91" s="15"/>
      <c r="M91" s="5"/>
      <c r="O91" s="20"/>
      <c r="P91" s="15"/>
    </row>
    <row r="92" spans="1:16">
      <c r="A92" s="11"/>
      <c r="B92" s="6"/>
      <c r="C92" s="6"/>
      <c r="D92" s="5"/>
      <c r="E92" s="12"/>
      <c r="F92" s="5"/>
      <c r="G92" s="6"/>
      <c r="H92" s="5"/>
      <c r="I92" s="19"/>
      <c r="J92" s="5"/>
      <c r="K92" s="5"/>
      <c r="L92" s="5"/>
      <c r="M92" s="5"/>
      <c r="O92" s="19"/>
      <c r="P92" s="5"/>
    </row>
    <row r="93" spans="1:16">
      <c r="A93" s="11"/>
      <c r="B93" s="6"/>
      <c r="C93" s="6"/>
      <c r="D93" s="5"/>
      <c r="E93" s="12"/>
      <c r="F93" s="5"/>
      <c r="G93" s="6"/>
      <c r="H93" s="5"/>
      <c r="I93" s="19"/>
      <c r="J93" s="5"/>
      <c r="K93" s="5"/>
      <c r="L93" s="5"/>
      <c r="M93" s="5"/>
      <c r="O93" s="19"/>
      <c r="P93" s="5"/>
    </row>
    <row r="94" spans="1:16">
      <c r="A94" s="11"/>
      <c r="B94" s="6"/>
      <c r="C94" s="6"/>
      <c r="D94" s="5"/>
      <c r="E94" s="12"/>
      <c r="F94" s="5"/>
      <c r="G94" s="6"/>
      <c r="H94" s="5"/>
      <c r="I94" s="19"/>
      <c r="J94" s="5"/>
      <c r="K94" s="5"/>
      <c r="L94" s="5"/>
      <c r="M94" s="5"/>
      <c r="O94" s="19"/>
      <c r="P94" s="5"/>
    </row>
    <row r="95" spans="1:16">
      <c r="A95" s="13"/>
      <c r="B95" s="14"/>
      <c r="C95" s="14"/>
      <c r="D95" s="15"/>
      <c r="E95" s="16"/>
      <c r="F95" s="15"/>
      <c r="G95" s="14"/>
      <c r="H95" s="15"/>
      <c r="I95" s="20"/>
      <c r="J95" s="15"/>
      <c r="K95" s="15"/>
      <c r="L95" s="15"/>
      <c r="M95" s="5"/>
      <c r="O95" s="19"/>
      <c r="P95" s="5"/>
    </row>
  </sheetData>
  <mergeCells count="6">
    <mergeCell ref="A32:N32"/>
    <mergeCell ref="A34:N34"/>
    <mergeCell ref="A35:N35"/>
    <mergeCell ref="A2:H2"/>
    <mergeCell ref="C4:H4"/>
    <mergeCell ref="J4:N4"/>
  </mergeCells>
  <printOptions horizontalCentered="1" verticalCentered="1" gridLines="1"/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OToole</dc:creator>
  <cp:lastModifiedBy>Mary Beth Farr</cp:lastModifiedBy>
  <cp:lastPrinted>2022-06-08T13:55:30Z</cp:lastPrinted>
  <dcterms:created xsi:type="dcterms:W3CDTF">2021-02-04T17:32:34Z</dcterms:created>
  <dcterms:modified xsi:type="dcterms:W3CDTF">2022-07-19T13:24:31Z</dcterms:modified>
</cp:coreProperties>
</file>