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ebsites\Internet\NYSL32\libdev\documents\"/>
    </mc:Choice>
  </mc:AlternateContent>
  <xr:revisionPtr revIDLastSave="0" documentId="13_ncr:1_{90363784-DAF7-4BE1-8F54-AEBBDADAD5B2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1" l="1"/>
  <c r="M22" i="1" l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F23" i="1"/>
  <c r="D23" i="1"/>
  <c r="L23" i="1" l="1"/>
  <c r="K23" i="1"/>
  <c r="J23" i="1"/>
  <c r="H23" i="1"/>
  <c r="G23" i="1"/>
  <c r="E23" i="1"/>
  <c r="C23" i="1"/>
  <c r="I18" i="1" l="1"/>
  <c r="N18" i="1" s="1"/>
  <c r="N13" i="1" l="1"/>
  <c r="M23" i="1"/>
  <c r="I14" i="1"/>
  <c r="N14" i="1" s="1"/>
  <c r="L25" i="1" l="1"/>
  <c r="I22" i="1"/>
  <c r="I21" i="1"/>
  <c r="I20" i="1"/>
  <c r="I19" i="1"/>
  <c r="O18" i="1"/>
  <c r="I17" i="1"/>
  <c r="I16" i="1"/>
  <c r="I15" i="1"/>
  <c r="I12" i="1"/>
  <c r="I11" i="1"/>
  <c r="I10" i="1"/>
  <c r="I9" i="1"/>
  <c r="I8" i="1"/>
  <c r="I7" i="1"/>
  <c r="I6" i="1"/>
  <c r="I23" i="1" l="1"/>
  <c r="O6" i="1"/>
  <c r="N6" i="1"/>
  <c r="O7" i="1"/>
  <c r="N7" i="1"/>
  <c r="O12" i="1"/>
  <c r="N12" i="1"/>
  <c r="O22" i="1"/>
  <c r="N22" i="1"/>
  <c r="O17" i="1"/>
  <c r="N17" i="1"/>
  <c r="O8" i="1"/>
  <c r="N8" i="1"/>
  <c r="O9" i="1"/>
  <c r="N9" i="1"/>
  <c r="O19" i="1"/>
  <c r="N19" i="1"/>
  <c r="O10" i="1"/>
  <c r="N10" i="1"/>
  <c r="O20" i="1"/>
  <c r="N20" i="1"/>
  <c r="O11" i="1"/>
  <c r="N11" i="1"/>
  <c r="O21" i="1"/>
  <c r="N21" i="1"/>
  <c r="O15" i="1"/>
  <c r="N15" i="1"/>
  <c r="O16" i="1"/>
  <c r="N16" i="1"/>
  <c r="O14" i="1" l="1"/>
  <c r="O23" i="1" s="1"/>
  <c r="N25" i="1"/>
  <c r="M25" i="1"/>
  <c r="N23" i="1"/>
</calcChain>
</file>

<file path=xl/sharedStrings.xml><?xml version="1.0" encoding="utf-8"?>
<sst xmlns="http://schemas.openxmlformats.org/spreadsheetml/2006/main" count="39" uniqueCount="39">
  <si>
    <t xml:space="preserve"> </t>
  </si>
  <si>
    <t xml:space="preserve">TOTALS </t>
  </si>
  <si>
    <t>Other Staff Salaries</t>
  </si>
  <si>
    <t>Benefits</t>
  </si>
  <si>
    <t>Buffalo and Erie County Public Library</t>
  </si>
  <si>
    <t>Number of Facilities</t>
  </si>
  <si>
    <t>FTE Other</t>
  </si>
  <si>
    <t>Total Personnel Cost</t>
  </si>
  <si>
    <t>Purchased Services</t>
  </si>
  <si>
    <t>Supplies and Materials</t>
  </si>
  <si>
    <t xml:space="preserve">Chautauqua-Cattaraugus </t>
  </si>
  <si>
    <t xml:space="preserve">Clinton-Essex-Franklin </t>
  </si>
  <si>
    <t xml:space="preserve">Finger Lakes </t>
  </si>
  <si>
    <t xml:space="preserve">Mid York </t>
  </si>
  <si>
    <t>Monroe County</t>
  </si>
  <si>
    <t xml:space="preserve">Mid-Hudson  </t>
  </si>
  <si>
    <t xml:space="preserve">Mohawk Valley </t>
  </si>
  <si>
    <t>The New York Public Library</t>
  </si>
  <si>
    <t xml:space="preserve">Nioga </t>
  </si>
  <si>
    <t xml:space="preserve">North Country </t>
  </si>
  <si>
    <t xml:space="preserve">Pioneer </t>
  </si>
  <si>
    <t>Queens Borough  Library</t>
  </si>
  <si>
    <t xml:space="preserve">Ramapo-Catskill </t>
  </si>
  <si>
    <t xml:space="preserve">Southern Adirondack </t>
  </si>
  <si>
    <t xml:space="preserve">Southern Tier </t>
  </si>
  <si>
    <t xml:space="preserve">Westchester </t>
  </si>
  <si>
    <t>FTE Librarians</t>
  </si>
  <si>
    <t>2018 Total Allotment</t>
  </si>
  <si>
    <t>Librarian Salaries</t>
  </si>
  <si>
    <t xml:space="preserve">Travel </t>
  </si>
  <si>
    <t>Total Other Expenditures</t>
  </si>
  <si>
    <t>Grand Total 2018 Amount Expended</t>
  </si>
  <si>
    <t>Library System Personnel and Benefits</t>
  </si>
  <si>
    <t>Other Expenditures</t>
  </si>
  <si>
    <t>Library System Name</t>
  </si>
  <si>
    <r>
      <rPr>
        <b/>
        <i/>
        <sz val="12"/>
        <color theme="1"/>
        <rFont val="Calibri"/>
        <family val="2"/>
        <scheme val="minor"/>
      </rPr>
      <t>Footnotes:</t>
    </r>
    <r>
      <rPr>
        <i/>
        <sz val="12"/>
        <color theme="1"/>
        <rFont val="Calibri"/>
        <family val="2"/>
        <scheme val="minor"/>
      </rPr>
      <t xml:space="preserve"> Under the provisions of Ed. Law 285, 17 of 23 systems are eligible for funding. Expenditures may be more or less than State funds allotted due to carryover. </t>
    </r>
  </si>
  <si>
    <r>
      <t xml:space="preserve">Data Source: </t>
    </r>
    <r>
      <rPr>
        <i/>
        <sz val="12"/>
        <color theme="1"/>
        <rFont val="Calibri"/>
        <family val="2"/>
        <scheme val="minor"/>
      </rPr>
      <t>2018 Public Library Systems Annual Report, New York State Library</t>
    </r>
  </si>
  <si>
    <t>2018 Expenditures</t>
  </si>
  <si>
    <t>NYS Public Library System Services to State Correctional Facilities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</si>
</sst>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/>
    <xf numFmtId="164" fontId="6" fillId="0" borderId="0" xfId="0" applyNumberFormat="1" applyFont="1" applyAlignment="1">
      <alignment wrapText="1"/>
    </xf>
    <xf numFmtId="0" fontId="7" fillId="2" borderId="0" xfId="0" applyFont="1" applyFill="1" applyAlignment="1">
      <alignment wrapText="1"/>
    </xf>
    <xf numFmtId="164" fontId="6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Alignment="1">
      <alignment wrapText="1"/>
    </xf>
    <xf numFmtId="164" fontId="7" fillId="2" borderId="0" xfId="0" applyNumberFormat="1" applyFont="1" applyFill="1" applyAlignment="1">
      <alignment wrapText="1"/>
    </xf>
    <xf numFmtId="164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164" fontId="2" fillId="0" borderId="1" xfId="1" applyNumberFormat="1" applyFont="1" applyBorder="1" applyAlignment="1">
      <alignment horizontal="center" vertical="center" wrapText="1"/>
    </xf>
    <xf numFmtId="164" fontId="9" fillId="3" borderId="0" xfId="0" applyNumberFormat="1" applyFont="1" applyFill="1" applyAlignment="1">
      <alignment wrapText="1"/>
    </xf>
    <xf numFmtId="0" fontId="8" fillId="0" borderId="2" xfId="0" applyFont="1" applyBorder="1" applyAlignment="1">
      <alignment wrapText="1"/>
    </xf>
    <xf numFmtId="164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1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8" fillId="0" borderId="5" xfId="0" applyFont="1" applyBorder="1" applyAlignment="1">
      <alignment wrapText="1"/>
    </xf>
    <xf numFmtId="164" fontId="5" fillId="0" borderId="5" xfId="0" applyNumberFormat="1" applyFont="1" applyBorder="1" applyAlignment="1">
      <alignment wrapText="1"/>
    </xf>
    <xf numFmtId="0" fontId="14" fillId="0" borderId="0" xfId="0" applyFont="1" applyAlignment="1">
      <alignment wrapText="1"/>
    </xf>
    <xf numFmtId="165" fontId="3" fillId="0" borderId="1" xfId="1" applyNumberFormat="1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165" fontId="3" fillId="0" borderId="1" xfId="0" applyNumberFormat="1" applyFont="1" applyBorder="1" applyAlignment="1">
      <alignment horizontal="right" wrapText="1"/>
    </xf>
    <xf numFmtId="165" fontId="10" fillId="0" borderId="1" xfId="0" applyNumberFormat="1" applyFont="1" applyBorder="1" applyAlignment="1">
      <alignment wrapText="1"/>
    </xf>
    <xf numFmtId="164" fontId="4" fillId="3" borderId="1" xfId="0" applyNumberFormat="1" applyFont="1" applyFill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2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164" fontId="2" fillId="3" borderId="6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2" fontId="4" fillId="3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 applyAlignment="1">
      <alignment wrapText="1"/>
    </xf>
    <xf numFmtId="165" fontId="4" fillId="3" borderId="1" xfId="0" applyNumberFormat="1" applyFont="1" applyFill="1" applyBorder="1" applyAlignment="1">
      <alignment wrapText="1"/>
    </xf>
    <xf numFmtId="2" fontId="3" fillId="3" borderId="1" xfId="1" applyNumberFormat="1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4" fontId="3" fillId="3" borderId="1" xfId="1" applyNumberFormat="1" applyFont="1" applyFill="1" applyBorder="1" applyAlignment="1">
      <alignment wrapText="1"/>
    </xf>
    <xf numFmtId="165" fontId="3" fillId="3" borderId="1" xfId="1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wrapText="1"/>
    </xf>
    <xf numFmtId="3" fontId="10" fillId="3" borderId="1" xfId="0" applyNumberFormat="1" applyFont="1" applyFill="1" applyBorder="1" applyAlignment="1">
      <alignment wrapText="1"/>
    </xf>
    <xf numFmtId="4" fontId="10" fillId="3" borderId="1" xfId="0" applyNumberFormat="1" applyFont="1" applyFill="1" applyBorder="1" applyAlignment="1">
      <alignment wrapText="1"/>
    </xf>
    <xf numFmtId="164" fontId="10" fillId="3" borderId="1" xfId="0" applyNumberFormat="1" applyFont="1" applyFill="1" applyBorder="1" applyAlignment="1">
      <alignment wrapText="1"/>
    </xf>
    <xf numFmtId="165" fontId="10" fillId="3" borderId="1" xfId="0" applyNumberFormat="1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2" fontId="5" fillId="3" borderId="5" xfId="0" applyNumberFormat="1" applyFont="1" applyFill="1" applyBorder="1" applyAlignment="1">
      <alignment wrapText="1"/>
    </xf>
    <xf numFmtId="164" fontId="5" fillId="3" borderId="5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164" fontId="9" fillId="3" borderId="5" xfId="0" applyNumberFormat="1" applyFont="1" applyFill="1" applyBorder="1" applyAlignment="1">
      <alignment wrapText="1"/>
    </xf>
    <xf numFmtId="164" fontId="4" fillId="3" borderId="5" xfId="0" applyNumberFormat="1" applyFont="1" applyFill="1" applyBorder="1" applyAlignment="1">
      <alignment wrapText="1"/>
    </xf>
    <xf numFmtId="0" fontId="9" fillId="3" borderId="0" xfId="0" applyFont="1" applyFill="1" applyAlignment="1">
      <alignment wrapText="1"/>
    </xf>
    <xf numFmtId="0" fontId="7" fillId="6" borderId="1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2" fontId="11" fillId="4" borderId="2" xfId="0" applyNumberFormat="1" applyFont="1" applyFill="1" applyBorder="1" applyAlignment="1">
      <alignment wrapText="1"/>
    </xf>
    <xf numFmtId="2" fontId="11" fillId="4" borderId="3" xfId="0" applyNumberFormat="1" applyFont="1" applyFill="1" applyBorder="1" applyAlignment="1">
      <alignment wrapText="1"/>
    </xf>
    <xf numFmtId="2" fontId="11" fillId="4" borderId="4" xfId="0" applyNumberFormat="1" applyFont="1" applyFill="1" applyBorder="1" applyAlignment="1">
      <alignment wrapText="1"/>
    </xf>
    <xf numFmtId="164" fontId="11" fillId="5" borderId="2" xfId="0" applyNumberFormat="1" applyFont="1" applyFill="1" applyBorder="1" applyAlignment="1">
      <alignment wrapText="1"/>
    </xf>
    <xf numFmtId="0" fontId="11" fillId="5" borderId="3" xfId="0" applyFont="1" applyFill="1" applyBorder="1" applyAlignment="1">
      <alignment wrapText="1"/>
    </xf>
    <xf numFmtId="0" fontId="11" fillId="5" borderId="4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8" fillId="0" borderId="0" xfId="0" applyFont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0000"/>
      <color rgb="FFE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2"/>
  <sheetViews>
    <sheetView tabSelected="1" zoomScaleNormal="100" workbookViewId="0">
      <selection sqref="A1:XFD1"/>
    </sheetView>
  </sheetViews>
  <sheetFormatPr defaultColWidth="9.1796875" defaultRowHeight="15.5" x14ac:dyDescent="0.35"/>
  <cols>
    <col min="1" max="1" width="37.26953125" style="14" customWidth="1"/>
    <col min="2" max="2" width="13.7265625" style="2" customWidth="1"/>
    <col min="3" max="3" width="8.81640625" style="1" customWidth="1"/>
    <col min="4" max="4" width="10.1796875" style="3" customWidth="1"/>
    <col min="5" max="5" width="11.26953125" style="2" customWidth="1"/>
    <col min="6" max="6" width="9.1796875" style="5" customWidth="1"/>
    <col min="7" max="7" width="12.7265625" style="2" customWidth="1"/>
    <col min="8" max="8" width="12.1796875" style="2" customWidth="1"/>
    <col min="9" max="9" width="12.1796875" style="15" customWidth="1"/>
    <col min="10" max="10" width="13" style="2" customWidth="1"/>
    <col min="11" max="12" width="12.7265625" style="2" customWidth="1"/>
    <col min="13" max="13" width="14.453125" style="2" customWidth="1"/>
    <col min="14" max="14" width="13.7265625" style="11" customWidth="1"/>
    <col min="15" max="15" width="11.1796875" style="10" hidden="1" customWidth="1"/>
    <col min="16" max="16384" width="9.1796875" style="1"/>
  </cols>
  <sheetData>
    <row r="1" spans="1:15" ht="21" x14ac:dyDescent="0.5">
      <c r="A1" s="28" t="s">
        <v>37</v>
      </c>
      <c r="B1" s="23"/>
      <c r="C1" s="23"/>
      <c r="D1" s="23"/>
      <c r="E1" s="23"/>
      <c r="F1" s="23"/>
      <c r="G1" s="23"/>
      <c r="H1" s="23"/>
      <c r="I1" s="23"/>
      <c r="J1" s="23"/>
      <c r="N1" s="17"/>
    </row>
    <row r="2" spans="1:15" ht="21" x14ac:dyDescent="0.5">
      <c r="A2" s="65" t="s">
        <v>38</v>
      </c>
      <c r="B2" s="65"/>
      <c r="C2" s="65"/>
      <c r="D2" s="65"/>
      <c r="E2" s="65"/>
      <c r="F2" s="66"/>
      <c r="G2" s="66"/>
      <c r="H2" s="66"/>
      <c r="I2" s="66"/>
      <c r="J2" s="1"/>
      <c r="N2" s="17"/>
    </row>
    <row r="3" spans="1:15" x14ac:dyDescent="0.35">
      <c r="I3" s="16"/>
      <c r="N3" s="17"/>
    </row>
    <row r="4" spans="1:15" x14ac:dyDescent="0.35">
      <c r="A4" s="20"/>
      <c r="B4" s="21"/>
      <c r="C4" s="22"/>
      <c r="D4" s="67" t="s">
        <v>32</v>
      </c>
      <c r="E4" s="68"/>
      <c r="F4" s="68"/>
      <c r="G4" s="68"/>
      <c r="H4" s="68"/>
      <c r="I4" s="69"/>
      <c r="J4" s="70" t="s">
        <v>33</v>
      </c>
      <c r="K4" s="71"/>
      <c r="L4" s="71"/>
      <c r="M4" s="72"/>
      <c r="N4" s="64"/>
    </row>
    <row r="5" spans="1:15" s="4" customFormat="1" ht="57.75" customHeight="1" x14ac:dyDescent="0.35">
      <c r="A5" s="37" t="s">
        <v>34</v>
      </c>
      <c r="B5" s="18" t="s">
        <v>27</v>
      </c>
      <c r="C5" s="39" t="s">
        <v>5</v>
      </c>
      <c r="D5" s="40" t="s">
        <v>26</v>
      </c>
      <c r="E5" s="41" t="s">
        <v>28</v>
      </c>
      <c r="F5" s="42" t="s">
        <v>6</v>
      </c>
      <c r="G5" s="41" t="s">
        <v>2</v>
      </c>
      <c r="H5" s="41" t="s">
        <v>3</v>
      </c>
      <c r="I5" s="41" t="s">
        <v>7</v>
      </c>
      <c r="J5" s="41" t="s">
        <v>8</v>
      </c>
      <c r="K5" s="41" t="s">
        <v>9</v>
      </c>
      <c r="L5" s="41" t="s">
        <v>29</v>
      </c>
      <c r="M5" s="41" t="s">
        <v>30</v>
      </c>
      <c r="N5" s="43" t="s">
        <v>31</v>
      </c>
      <c r="O5" s="8"/>
    </row>
    <row r="6" spans="1:15" ht="17.25" customHeight="1" x14ac:dyDescent="0.35">
      <c r="A6" s="24" t="s">
        <v>4</v>
      </c>
      <c r="B6" s="30">
        <v>43229</v>
      </c>
      <c r="C6" s="44">
        <v>3</v>
      </c>
      <c r="D6" s="45">
        <v>0</v>
      </c>
      <c r="E6" s="34">
        <v>0</v>
      </c>
      <c r="F6" s="46">
        <v>1.26</v>
      </c>
      <c r="G6" s="34">
        <v>27589</v>
      </c>
      <c r="H6" s="34">
        <v>2881</v>
      </c>
      <c r="I6" s="34">
        <f t="shared" ref="I6:I12" si="0">SUM(E6+G6+H6)</f>
        <v>30470</v>
      </c>
      <c r="J6" s="34">
        <v>580</v>
      </c>
      <c r="K6" s="34">
        <v>20027</v>
      </c>
      <c r="L6" s="34">
        <v>582</v>
      </c>
      <c r="M6" s="34">
        <f>SUM(J6+K6+L6)</f>
        <v>21189</v>
      </c>
      <c r="N6" s="47">
        <f t="shared" ref="N6:N22" si="1">SUM(I6+M6)</f>
        <v>51659</v>
      </c>
      <c r="O6" s="9">
        <f>SUM(I6:M6)</f>
        <v>72848</v>
      </c>
    </row>
    <row r="7" spans="1:15" ht="14.5" x14ac:dyDescent="0.35">
      <c r="A7" s="35" t="s">
        <v>10</v>
      </c>
      <c r="B7" s="29">
        <v>10923</v>
      </c>
      <c r="C7" s="44">
        <v>1</v>
      </c>
      <c r="D7" s="48">
        <v>0.08</v>
      </c>
      <c r="E7" s="49">
        <v>3686</v>
      </c>
      <c r="F7" s="50">
        <v>0</v>
      </c>
      <c r="G7" s="49">
        <v>0</v>
      </c>
      <c r="H7" s="49">
        <v>1229</v>
      </c>
      <c r="I7" s="49">
        <f t="shared" si="0"/>
        <v>4915</v>
      </c>
      <c r="J7" s="49">
        <v>70</v>
      </c>
      <c r="K7" s="49">
        <v>2858</v>
      </c>
      <c r="L7" s="49">
        <v>894</v>
      </c>
      <c r="M7" s="34">
        <f t="shared" ref="M7:M22" si="2">SUM(J7+K7+L7)</f>
        <v>3822</v>
      </c>
      <c r="N7" s="51">
        <f t="shared" si="1"/>
        <v>8737</v>
      </c>
      <c r="O7" s="10">
        <f>SUM(I7:M7)</f>
        <v>12559</v>
      </c>
    </row>
    <row r="8" spans="1:15" ht="14.5" x14ac:dyDescent="0.35">
      <c r="A8" s="35" t="s">
        <v>11</v>
      </c>
      <c r="B8" s="29">
        <v>88871</v>
      </c>
      <c r="C8" s="44">
        <v>7</v>
      </c>
      <c r="D8" s="48">
        <v>0.56999999999999995</v>
      </c>
      <c r="E8" s="49">
        <v>38552</v>
      </c>
      <c r="F8" s="50">
        <v>0.56999999999999995</v>
      </c>
      <c r="G8" s="49">
        <v>23106</v>
      </c>
      <c r="H8" s="49">
        <v>11036</v>
      </c>
      <c r="I8" s="49">
        <f t="shared" si="0"/>
        <v>72694</v>
      </c>
      <c r="J8" s="49">
        <v>0</v>
      </c>
      <c r="K8" s="49">
        <v>28077</v>
      </c>
      <c r="L8" s="49">
        <v>0</v>
      </c>
      <c r="M8" s="34">
        <f t="shared" si="2"/>
        <v>28077</v>
      </c>
      <c r="N8" s="51">
        <f t="shared" si="1"/>
        <v>100771</v>
      </c>
      <c r="O8" s="10">
        <f>SUM(I8:M8)</f>
        <v>128848</v>
      </c>
    </row>
    <row r="9" spans="1:15" ht="14.5" x14ac:dyDescent="0.35">
      <c r="A9" s="35" t="s">
        <v>12</v>
      </c>
      <c r="B9" s="29">
        <v>40946</v>
      </c>
      <c r="C9" s="44">
        <v>4</v>
      </c>
      <c r="D9" s="48">
        <v>0.2</v>
      </c>
      <c r="E9" s="49">
        <v>9211</v>
      </c>
      <c r="F9" s="50">
        <v>0.2</v>
      </c>
      <c r="G9" s="49">
        <v>8712</v>
      </c>
      <c r="H9" s="49">
        <v>7908</v>
      </c>
      <c r="I9" s="49">
        <f t="shared" si="0"/>
        <v>25831</v>
      </c>
      <c r="J9" s="49">
        <v>2178</v>
      </c>
      <c r="K9" s="49">
        <v>16776</v>
      </c>
      <c r="L9" s="49">
        <v>932</v>
      </c>
      <c r="M9" s="34">
        <f t="shared" si="2"/>
        <v>19886</v>
      </c>
      <c r="N9" s="51">
        <f t="shared" si="1"/>
        <v>45717</v>
      </c>
      <c r="O9" s="10">
        <f>SUM(I9:M9)</f>
        <v>65603</v>
      </c>
    </row>
    <row r="10" spans="1:15" ht="14.5" x14ac:dyDescent="0.35">
      <c r="A10" s="35" t="s">
        <v>13</v>
      </c>
      <c r="B10" s="29">
        <v>56259</v>
      </c>
      <c r="C10" s="44">
        <v>3</v>
      </c>
      <c r="D10" s="48">
        <v>0.38</v>
      </c>
      <c r="E10" s="49">
        <v>19481</v>
      </c>
      <c r="F10" s="50">
        <v>0.38</v>
      </c>
      <c r="G10" s="49">
        <v>9189</v>
      </c>
      <c r="H10" s="49">
        <v>9169</v>
      </c>
      <c r="I10" s="49">
        <f t="shared" si="0"/>
        <v>37839</v>
      </c>
      <c r="J10" s="49">
        <v>67</v>
      </c>
      <c r="K10" s="49">
        <v>18420</v>
      </c>
      <c r="L10" s="49">
        <v>0</v>
      </c>
      <c r="M10" s="34">
        <f t="shared" si="2"/>
        <v>18487</v>
      </c>
      <c r="N10" s="51">
        <f t="shared" si="1"/>
        <v>56326</v>
      </c>
      <c r="O10" s="10">
        <f t="shared" ref="O10:O22" si="3">SUM(I10:M10)</f>
        <v>74813</v>
      </c>
    </row>
    <row r="11" spans="1:15" ht="14.5" x14ac:dyDescent="0.35">
      <c r="A11" s="35" t="s">
        <v>15</v>
      </c>
      <c r="B11" s="29">
        <v>82032</v>
      </c>
      <c r="C11" s="44">
        <v>6</v>
      </c>
      <c r="D11" s="48">
        <v>0.05</v>
      </c>
      <c r="E11" s="49">
        <v>4777</v>
      </c>
      <c r="F11" s="50">
        <v>0.44</v>
      </c>
      <c r="G11" s="49">
        <v>18541</v>
      </c>
      <c r="H11" s="49">
        <v>5927</v>
      </c>
      <c r="I11" s="49">
        <f t="shared" si="0"/>
        <v>29245</v>
      </c>
      <c r="J11" s="49">
        <v>9072</v>
      </c>
      <c r="K11" s="49">
        <v>47170</v>
      </c>
      <c r="L11" s="49">
        <v>960</v>
      </c>
      <c r="M11" s="34">
        <f t="shared" si="2"/>
        <v>57202</v>
      </c>
      <c r="N11" s="51">
        <f t="shared" si="1"/>
        <v>86447</v>
      </c>
      <c r="O11" s="10">
        <f t="shared" si="3"/>
        <v>143649</v>
      </c>
    </row>
    <row r="12" spans="1:15" ht="14.5" x14ac:dyDescent="0.35">
      <c r="A12" s="24" t="s">
        <v>16</v>
      </c>
      <c r="B12" s="30">
        <v>6350</v>
      </c>
      <c r="C12" s="44">
        <v>1</v>
      </c>
      <c r="D12" s="45">
        <v>0</v>
      </c>
      <c r="E12" s="34">
        <v>0</v>
      </c>
      <c r="F12" s="46">
        <v>0</v>
      </c>
      <c r="G12" s="34">
        <v>0</v>
      </c>
      <c r="H12" s="34">
        <v>0</v>
      </c>
      <c r="I12" s="34">
        <f t="shared" si="0"/>
        <v>0</v>
      </c>
      <c r="J12" s="34">
        <v>6166</v>
      </c>
      <c r="K12" s="34">
        <v>1831</v>
      </c>
      <c r="L12" s="34">
        <v>0</v>
      </c>
      <c r="M12" s="34">
        <f t="shared" si="2"/>
        <v>7997</v>
      </c>
      <c r="N12" s="47">
        <f t="shared" si="1"/>
        <v>7997</v>
      </c>
      <c r="O12" s="10">
        <f t="shared" si="3"/>
        <v>15994</v>
      </c>
    </row>
    <row r="13" spans="1:15" s="13" customFormat="1" ht="14.5" x14ac:dyDescent="0.35">
      <c r="A13" s="36" t="s">
        <v>14</v>
      </c>
      <c r="B13" s="31">
        <v>823</v>
      </c>
      <c r="C13" s="44">
        <v>1</v>
      </c>
      <c r="D13" s="45">
        <v>0</v>
      </c>
      <c r="E13" s="34">
        <v>0</v>
      </c>
      <c r="F13" s="46">
        <v>0</v>
      </c>
      <c r="G13" s="34">
        <v>0</v>
      </c>
      <c r="H13" s="34">
        <v>0</v>
      </c>
      <c r="I13" s="52">
        <v>0</v>
      </c>
      <c r="J13" s="34">
        <v>823</v>
      </c>
      <c r="K13" s="34">
        <v>0</v>
      </c>
      <c r="L13" s="34">
        <v>0</v>
      </c>
      <c r="M13" s="34">
        <f t="shared" si="2"/>
        <v>823</v>
      </c>
      <c r="N13" s="47">
        <f t="shared" si="1"/>
        <v>823</v>
      </c>
      <c r="O13" s="12"/>
    </row>
    <row r="14" spans="1:15" ht="14.5" x14ac:dyDescent="0.35">
      <c r="A14" s="24" t="s">
        <v>17</v>
      </c>
      <c r="B14" s="32">
        <v>20727</v>
      </c>
      <c r="C14" s="44">
        <v>2</v>
      </c>
      <c r="D14" s="45">
        <v>0</v>
      </c>
      <c r="E14" s="34">
        <v>0</v>
      </c>
      <c r="F14" s="46">
        <v>0.1</v>
      </c>
      <c r="G14" s="34">
        <v>2630</v>
      </c>
      <c r="H14" s="34">
        <v>1110</v>
      </c>
      <c r="I14" s="34">
        <f t="shared" ref="I14:I22" si="4">SUM(E14+G14+H14)</f>
        <v>3740</v>
      </c>
      <c r="J14" s="34">
        <v>27358</v>
      </c>
      <c r="K14" s="34">
        <v>15688</v>
      </c>
      <c r="L14" s="52">
        <v>0</v>
      </c>
      <c r="M14" s="34">
        <f t="shared" si="2"/>
        <v>43046</v>
      </c>
      <c r="N14" s="47">
        <f t="shared" si="1"/>
        <v>46786</v>
      </c>
      <c r="O14" s="10">
        <f t="shared" si="3"/>
        <v>89832</v>
      </c>
    </row>
    <row r="15" spans="1:15" ht="14.5" x14ac:dyDescent="0.35">
      <c r="A15" s="25" t="s">
        <v>18</v>
      </c>
      <c r="B15" s="30">
        <v>24855</v>
      </c>
      <c r="C15" s="44">
        <v>2</v>
      </c>
      <c r="D15" s="45">
        <v>0.1</v>
      </c>
      <c r="E15" s="34">
        <v>2055</v>
      </c>
      <c r="F15" s="46">
        <v>0.1</v>
      </c>
      <c r="G15" s="34">
        <v>1106</v>
      </c>
      <c r="H15" s="34">
        <v>999</v>
      </c>
      <c r="I15" s="34">
        <f t="shared" si="4"/>
        <v>4160</v>
      </c>
      <c r="J15" s="34">
        <v>8268</v>
      </c>
      <c r="K15" s="34">
        <v>12427</v>
      </c>
      <c r="L15" s="34">
        <v>0</v>
      </c>
      <c r="M15" s="34">
        <f t="shared" si="2"/>
        <v>20695</v>
      </c>
      <c r="N15" s="47">
        <f t="shared" si="1"/>
        <v>24855</v>
      </c>
      <c r="O15" s="10">
        <f t="shared" si="3"/>
        <v>45550</v>
      </c>
    </row>
    <row r="16" spans="1:15" s="13" customFormat="1" ht="14.5" x14ac:dyDescent="0.35">
      <c r="A16" s="24" t="s">
        <v>19</v>
      </c>
      <c r="B16" s="31">
        <v>45791</v>
      </c>
      <c r="C16" s="44">
        <v>5</v>
      </c>
      <c r="D16" s="45">
        <v>0</v>
      </c>
      <c r="E16" s="34">
        <v>0</v>
      </c>
      <c r="F16" s="46">
        <v>0.85</v>
      </c>
      <c r="G16" s="34">
        <v>22895</v>
      </c>
      <c r="H16" s="34">
        <v>0</v>
      </c>
      <c r="I16" s="34">
        <f t="shared" si="4"/>
        <v>22895</v>
      </c>
      <c r="J16" s="34">
        <v>0</v>
      </c>
      <c r="K16" s="34">
        <v>17823</v>
      </c>
      <c r="L16" s="34">
        <v>2189</v>
      </c>
      <c r="M16" s="34">
        <f t="shared" si="2"/>
        <v>20012</v>
      </c>
      <c r="N16" s="47">
        <f t="shared" si="1"/>
        <v>42907</v>
      </c>
      <c r="O16" s="12">
        <f t="shared" si="3"/>
        <v>62919</v>
      </c>
    </row>
    <row r="17" spans="1:18" ht="14.5" x14ac:dyDescent="0.35">
      <c r="A17" s="24" t="s">
        <v>20</v>
      </c>
      <c r="B17" s="30">
        <v>60273</v>
      </c>
      <c r="C17" s="44">
        <v>4</v>
      </c>
      <c r="D17" s="45">
        <v>0.38</v>
      </c>
      <c r="E17" s="34">
        <v>19380</v>
      </c>
      <c r="F17" s="46">
        <v>0.38</v>
      </c>
      <c r="G17" s="34">
        <v>14392</v>
      </c>
      <c r="H17" s="34">
        <v>10178</v>
      </c>
      <c r="I17" s="34">
        <f t="shared" si="4"/>
        <v>43950</v>
      </c>
      <c r="J17" s="34">
        <v>10126</v>
      </c>
      <c r="K17" s="34">
        <v>6197</v>
      </c>
      <c r="L17" s="34">
        <v>0</v>
      </c>
      <c r="M17" s="34">
        <f t="shared" si="2"/>
        <v>16323</v>
      </c>
      <c r="N17" s="47">
        <f t="shared" si="1"/>
        <v>60273</v>
      </c>
      <c r="O17" s="10">
        <f t="shared" si="3"/>
        <v>76596</v>
      </c>
    </row>
    <row r="18" spans="1:18" ht="14.5" x14ac:dyDescent="0.35">
      <c r="A18" s="24" t="s">
        <v>21</v>
      </c>
      <c r="B18" s="30">
        <v>5405</v>
      </c>
      <c r="C18" s="44">
        <v>1</v>
      </c>
      <c r="D18" s="45">
        <v>0</v>
      </c>
      <c r="E18" s="34">
        <v>0</v>
      </c>
      <c r="F18" s="46">
        <v>0</v>
      </c>
      <c r="G18" s="34">
        <v>0</v>
      </c>
      <c r="H18" s="34">
        <v>0</v>
      </c>
      <c r="I18" s="34">
        <f t="shared" si="4"/>
        <v>0</v>
      </c>
      <c r="J18" s="34">
        <v>1949</v>
      </c>
      <c r="K18" s="34">
        <v>3505</v>
      </c>
      <c r="L18" s="34">
        <v>0</v>
      </c>
      <c r="M18" s="34">
        <f t="shared" si="2"/>
        <v>5454</v>
      </c>
      <c r="N18" s="47">
        <f t="shared" si="1"/>
        <v>5454</v>
      </c>
      <c r="O18" s="10">
        <f t="shared" si="3"/>
        <v>10908</v>
      </c>
    </row>
    <row r="19" spans="1:18" ht="14.5" x14ac:dyDescent="0.35">
      <c r="A19" s="24" t="s">
        <v>22</v>
      </c>
      <c r="B19" s="30">
        <v>57073</v>
      </c>
      <c r="C19" s="44">
        <v>7</v>
      </c>
      <c r="D19" s="45">
        <v>0.18</v>
      </c>
      <c r="E19" s="34">
        <v>19100</v>
      </c>
      <c r="F19" s="46">
        <v>0.18</v>
      </c>
      <c r="G19" s="34">
        <v>6111</v>
      </c>
      <c r="H19" s="34">
        <v>13010</v>
      </c>
      <c r="I19" s="34">
        <f t="shared" si="4"/>
        <v>38221</v>
      </c>
      <c r="J19" s="34">
        <v>0</v>
      </c>
      <c r="K19" s="34">
        <v>11824</v>
      </c>
      <c r="L19" s="34">
        <v>1590</v>
      </c>
      <c r="M19" s="34">
        <f t="shared" si="2"/>
        <v>13414</v>
      </c>
      <c r="N19" s="47">
        <f t="shared" si="1"/>
        <v>51635</v>
      </c>
      <c r="O19" s="10">
        <f t="shared" si="3"/>
        <v>65049</v>
      </c>
    </row>
    <row r="20" spans="1:18" ht="14.5" x14ac:dyDescent="0.35">
      <c r="A20" s="24" t="s">
        <v>23</v>
      </c>
      <c r="B20" s="30">
        <v>31300</v>
      </c>
      <c r="C20" s="44">
        <v>2</v>
      </c>
      <c r="D20" s="45">
        <v>0</v>
      </c>
      <c r="E20" s="34">
        <v>0</v>
      </c>
      <c r="F20" s="46">
        <v>0.25</v>
      </c>
      <c r="G20" s="34">
        <v>11944</v>
      </c>
      <c r="H20" s="34">
        <v>7167</v>
      </c>
      <c r="I20" s="34">
        <f t="shared" si="4"/>
        <v>19111</v>
      </c>
      <c r="J20" s="34">
        <v>0</v>
      </c>
      <c r="K20" s="34">
        <v>4845</v>
      </c>
      <c r="L20" s="34">
        <v>0</v>
      </c>
      <c r="M20" s="34">
        <f t="shared" si="2"/>
        <v>4845</v>
      </c>
      <c r="N20" s="47">
        <f t="shared" si="1"/>
        <v>23956</v>
      </c>
      <c r="O20" s="10">
        <f t="shared" si="3"/>
        <v>28801</v>
      </c>
    </row>
    <row r="21" spans="1:18" ht="14.5" x14ac:dyDescent="0.35">
      <c r="A21" s="24" t="s">
        <v>24</v>
      </c>
      <c r="B21" s="30">
        <v>26559</v>
      </c>
      <c r="C21" s="44">
        <v>2</v>
      </c>
      <c r="D21" s="45">
        <v>0</v>
      </c>
      <c r="E21" s="34">
        <v>0</v>
      </c>
      <c r="F21" s="46">
        <v>0</v>
      </c>
      <c r="G21" s="34">
        <v>0</v>
      </c>
      <c r="H21" s="34">
        <v>0</v>
      </c>
      <c r="I21" s="34">
        <f t="shared" si="4"/>
        <v>0</v>
      </c>
      <c r="J21" s="34">
        <v>0</v>
      </c>
      <c r="K21" s="34">
        <v>26559</v>
      </c>
      <c r="L21" s="34">
        <v>0</v>
      </c>
      <c r="M21" s="34">
        <f t="shared" si="2"/>
        <v>26559</v>
      </c>
      <c r="N21" s="47">
        <f t="shared" si="1"/>
        <v>26559</v>
      </c>
      <c r="O21" s="10">
        <f t="shared" si="3"/>
        <v>53118</v>
      </c>
    </row>
    <row r="22" spans="1:18" ht="14.5" x14ac:dyDescent="0.35">
      <c r="A22" s="24" t="s">
        <v>25</v>
      </c>
      <c r="B22" s="30">
        <v>31413</v>
      </c>
      <c r="C22" s="44">
        <v>3</v>
      </c>
      <c r="D22" s="45">
        <v>0.3</v>
      </c>
      <c r="E22" s="34">
        <v>15088</v>
      </c>
      <c r="F22" s="46">
        <v>0.3</v>
      </c>
      <c r="G22" s="34">
        <v>2572</v>
      </c>
      <c r="H22" s="34">
        <v>4269</v>
      </c>
      <c r="I22" s="34">
        <f t="shared" si="4"/>
        <v>21929</v>
      </c>
      <c r="J22" s="34">
        <v>772</v>
      </c>
      <c r="K22" s="34">
        <v>8712</v>
      </c>
      <c r="L22" s="34">
        <v>0</v>
      </c>
      <c r="M22" s="34">
        <f t="shared" si="2"/>
        <v>9484</v>
      </c>
      <c r="N22" s="47">
        <f t="shared" si="1"/>
        <v>31413</v>
      </c>
      <c r="O22" s="10">
        <f t="shared" si="3"/>
        <v>40897</v>
      </c>
    </row>
    <row r="23" spans="1:18" ht="14.5" x14ac:dyDescent="0.35">
      <c r="A23" s="38" t="s">
        <v>1</v>
      </c>
      <c r="B23" s="33">
        <f>SUM(B6:B22)</f>
        <v>632829</v>
      </c>
      <c r="C23" s="53">
        <f t="shared" ref="C23:O23" si="5">SUM(C6:C22)</f>
        <v>54</v>
      </c>
      <c r="D23" s="54">
        <f t="shared" si="5"/>
        <v>2.2400000000000002</v>
      </c>
      <c r="E23" s="55">
        <f t="shared" si="5"/>
        <v>131330</v>
      </c>
      <c r="F23" s="54">
        <f t="shared" si="5"/>
        <v>5.01</v>
      </c>
      <c r="G23" s="55">
        <f t="shared" si="5"/>
        <v>148787</v>
      </c>
      <c r="H23" s="55">
        <f t="shared" si="5"/>
        <v>74883</v>
      </c>
      <c r="I23" s="55">
        <f t="shared" si="5"/>
        <v>355000</v>
      </c>
      <c r="J23" s="55">
        <f t="shared" si="5"/>
        <v>67429</v>
      </c>
      <c r="K23" s="55">
        <f t="shared" si="5"/>
        <v>242739</v>
      </c>
      <c r="L23" s="55">
        <f t="shared" si="5"/>
        <v>7147</v>
      </c>
      <c r="M23" s="55">
        <f t="shared" si="5"/>
        <v>317315</v>
      </c>
      <c r="N23" s="56">
        <f t="shared" si="5"/>
        <v>672315</v>
      </c>
      <c r="O23" s="10">
        <f t="shared" si="5"/>
        <v>987984</v>
      </c>
      <c r="R23" s="1" t="s">
        <v>0</v>
      </c>
    </row>
    <row r="24" spans="1:18" x14ac:dyDescent="0.35">
      <c r="A24" s="26"/>
      <c r="B24" s="27"/>
      <c r="C24" s="57"/>
      <c r="D24" s="58"/>
      <c r="E24" s="59"/>
      <c r="F24" s="60"/>
      <c r="G24" s="59"/>
      <c r="H24" s="59"/>
      <c r="I24" s="61"/>
      <c r="J24" s="59"/>
      <c r="K24" s="59"/>
      <c r="L24" s="62"/>
      <c r="M24" s="62"/>
      <c r="N24" s="63"/>
    </row>
    <row r="25" spans="1:18" hidden="1" x14ac:dyDescent="0.35">
      <c r="I25" s="16"/>
      <c r="L25" s="6">
        <f>SUM(L6:L23)</f>
        <v>14294</v>
      </c>
      <c r="M25" s="6">
        <f>SUM(M6:M23)</f>
        <v>634630</v>
      </c>
      <c r="N25" s="12">
        <f>SUM(I23:M23)</f>
        <v>989630</v>
      </c>
    </row>
    <row r="26" spans="1:18" x14ac:dyDescent="0.35">
      <c r="A26" s="73" t="s">
        <v>35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17"/>
    </row>
    <row r="27" spans="1:18" x14ac:dyDescent="0.35">
      <c r="A27" s="74" t="s">
        <v>36</v>
      </c>
      <c r="B27" s="74"/>
      <c r="C27" s="74"/>
      <c r="D27" s="74"/>
      <c r="E27" s="74"/>
      <c r="F27" s="1"/>
      <c r="G27" s="1"/>
      <c r="H27" s="1"/>
      <c r="I27" s="1"/>
      <c r="J27" s="1"/>
      <c r="K27" s="1"/>
      <c r="L27" s="1"/>
      <c r="M27" s="1"/>
      <c r="N27" s="17"/>
    </row>
    <row r="28" spans="1:18" x14ac:dyDescent="0.35">
      <c r="B28" s="1"/>
      <c r="D28" s="1"/>
      <c r="E28" s="1"/>
      <c r="F28" s="1"/>
      <c r="G28" s="7"/>
      <c r="H28" s="7"/>
      <c r="I28" s="19"/>
      <c r="J28" s="7"/>
      <c r="K28" s="7"/>
      <c r="L28" s="7"/>
      <c r="M28" s="7"/>
      <c r="N28" s="17"/>
    </row>
    <row r="29" spans="1:18" x14ac:dyDescent="0.35">
      <c r="I29" s="16"/>
      <c r="N29" s="17"/>
    </row>
    <row r="30" spans="1:18" x14ac:dyDescent="0.35">
      <c r="I30" s="16"/>
      <c r="N30" s="17"/>
    </row>
    <row r="31" spans="1:18" x14ac:dyDescent="0.35">
      <c r="I31" s="16"/>
      <c r="N31" s="17"/>
    </row>
    <row r="32" spans="1:18" x14ac:dyDescent="0.35">
      <c r="I32" s="16"/>
      <c r="N32" s="17"/>
    </row>
    <row r="33" spans="9:14" x14ac:dyDescent="0.35">
      <c r="I33" s="16"/>
      <c r="N33" s="17"/>
    </row>
    <row r="34" spans="9:14" x14ac:dyDescent="0.35">
      <c r="I34" s="16"/>
      <c r="N34" s="17"/>
    </row>
    <row r="35" spans="9:14" x14ac:dyDescent="0.35">
      <c r="I35" s="16"/>
      <c r="N35" s="17"/>
    </row>
    <row r="36" spans="9:14" x14ac:dyDescent="0.35">
      <c r="I36" s="16"/>
      <c r="N36" s="17"/>
    </row>
    <row r="37" spans="9:14" x14ac:dyDescent="0.35">
      <c r="I37" s="16"/>
      <c r="N37" s="17"/>
    </row>
    <row r="38" spans="9:14" x14ac:dyDescent="0.35">
      <c r="I38" s="16"/>
      <c r="N38" s="17"/>
    </row>
    <row r="39" spans="9:14" x14ac:dyDescent="0.35">
      <c r="I39" s="16"/>
      <c r="N39" s="17"/>
    </row>
    <row r="40" spans="9:14" x14ac:dyDescent="0.35">
      <c r="I40" s="16"/>
      <c r="N40" s="17"/>
    </row>
    <row r="41" spans="9:14" x14ac:dyDescent="0.35">
      <c r="I41" s="16"/>
      <c r="N41" s="17"/>
    </row>
    <row r="42" spans="9:14" x14ac:dyDescent="0.35">
      <c r="I42" s="16"/>
      <c r="N42" s="17"/>
    </row>
    <row r="43" spans="9:14" x14ac:dyDescent="0.35">
      <c r="I43" s="16"/>
      <c r="N43" s="17"/>
    </row>
    <row r="44" spans="9:14" x14ac:dyDescent="0.35">
      <c r="I44" s="16"/>
      <c r="N44" s="17"/>
    </row>
    <row r="45" spans="9:14" x14ac:dyDescent="0.35">
      <c r="I45" s="16"/>
      <c r="N45" s="17"/>
    </row>
    <row r="46" spans="9:14" x14ac:dyDescent="0.35">
      <c r="I46" s="16"/>
      <c r="N46" s="17"/>
    </row>
    <row r="47" spans="9:14" x14ac:dyDescent="0.35">
      <c r="I47" s="16"/>
      <c r="N47" s="17"/>
    </row>
    <row r="48" spans="9:14" x14ac:dyDescent="0.35">
      <c r="I48" s="16"/>
      <c r="N48" s="17"/>
    </row>
    <row r="49" spans="9:14" x14ac:dyDescent="0.35">
      <c r="I49" s="16"/>
      <c r="N49" s="17"/>
    </row>
    <row r="50" spans="9:14" x14ac:dyDescent="0.35">
      <c r="I50" s="16"/>
      <c r="N50" s="17"/>
    </row>
    <row r="51" spans="9:14" x14ac:dyDescent="0.35">
      <c r="I51" s="16"/>
      <c r="N51" s="17"/>
    </row>
    <row r="52" spans="9:14" x14ac:dyDescent="0.35">
      <c r="I52" s="16"/>
      <c r="N52" s="17"/>
    </row>
    <row r="53" spans="9:14" x14ac:dyDescent="0.35">
      <c r="I53" s="16"/>
      <c r="N53" s="17"/>
    </row>
    <row r="54" spans="9:14" x14ac:dyDescent="0.35">
      <c r="I54" s="16"/>
      <c r="N54" s="17"/>
    </row>
    <row r="55" spans="9:14" x14ac:dyDescent="0.35">
      <c r="I55" s="16"/>
      <c r="N55" s="17"/>
    </row>
    <row r="56" spans="9:14" x14ac:dyDescent="0.35">
      <c r="I56" s="16"/>
      <c r="N56" s="17"/>
    </row>
    <row r="57" spans="9:14" x14ac:dyDescent="0.35">
      <c r="I57" s="16"/>
      <c r="N57" s="17"/>
    </row>
    <row r="58" spans="9:14" x14ac:dyDescent="0.35">
      <c r="I58" s="16"/>
      <c r="N58" s="17"/>
    </row>
    <row r="59" spans="9:14" x14ac:dyDescent="0.35">
      <c r="I59" s="16"/>
      <c r="N59" s="17"/>
    </row>
    <row r="60" spans="9:14" x14ac:dyDescent="0.35">
      <c r="I60" s="16"/>
      <c r="N60" s="17"/>
    </row>
    <row r="61" spans="9:14" x14ac:dyDescent="0.35">
      <c r="I61" s="16"/>
      <c r="N61" s="17"/>
    </row>
    <row r="62" spans="9:14" x14ac:dyDescent="0.35">
      <c r="I62" s="16"/>
      <c r="N62" s="17"/>
    </row>
    <row r="63" spans="9:14" x14ac:dyDescent="0.35">
      <c r="I63" s="16"/>
      <c r="N63" s="17"/>
    </row>
    <row r="64" spans="9:14" x14ac:dyDescent="0.35">
      <c r="I64" s="16"/>
      <c r="N64" s="17"/>
    </row>
    <row r="65" spans="9:14" x14ac:dyDescent="0.35">
      <c r="I65" s="16"/>
      <c r="N65" s="17"/>
    </row>
    <row r="66" spans="9:14" x14ac:dyDescent="0.35">
      <c r="I66" s="16"/>
      <c r="N66" s="17"/>
    </row>
    <row r="67" spans="9:14" x14ac:dyDescent="0.35">
      <c r="I67" s="16"/>
      <c r="N67" s="17"/>
    </row>
    <row r="68" spans="9:14" x14ac:dyDescent="0.35">
      <c r="I68" s="16"/>
      <c r="N68" s="17"/>
    </row>
    <row r="69" spans="9:14" x14ac:dyDescent="0.35">
      <c r="I69" s="16"/>
      <c r="N69" s="17"/>
    </row>
    <row r="70" spans="9:14" x14ac:dyDescent="0.35">
      <c r="I70" s="16"/>
      <c r="N70" s="17"/>
    </row>
    <row r="71" spans="9:14" x14ac:dyDescent="0.35">
      <c r="I71" s="16"/>
      <c r="N71" s="17"/>
    </row>
    <row r="72" spans="9:14" x14ac:dyDescent="0.35">
      <c r="I72" s="16"/>
      <c r="N72" s="17"/>
    </row>
    <row r="73" spans="9:14" x14ac:dyDescent="0.35">
      <c r="I73" s="16"/>
      <c r="N73" s="17"/>
    </row>
    <row r="74" spans="9:14" x14ac:dyDescent="0.35">
      <c r="I74" s="16"/>
      <c r="N74" s="17"/>
    </row>
    <row r="75" spans="9:14" x14ac:dyDescent="0.35">
      <c r="I75" s="16"/>
      <c r="N75" s="17"/>
    </row>
    <row r="76" spans="9:14" x14ac:dyDescent="0.35">
      <c r="I76" s="16"/>
      <c r="N76" s="17"/>
    </row>
    <row r="77" spans="9:14" x14ac:dyDescent="0.35">
      <c r="I77" s="16"/>
      <c r="N77" s="17"/>
    </row>
    <row r="78" spans="9:14" x14ac:dyDescent="0.35">
      <c r="I78" s="16"/>
      <c r="N78" s="17"/>
    </row>
    <row r="79" spans="9:14" x14ac:dyDescent="0.35">
      <c r="I79" s="16"/>
      <c r="N79" s="17"/>
    </row>
    <row r="80" spans="9:14" x14ac:dyDescent="0.35">
      <c r="I80" s="16"/>
      <c r="N80" s="17"/>
    </row>
    <row r="81" spans="9:9" x14ac:dyDescent="0.35">
      <c r="I81" s="16"/>
    </row>
    <row r="82" spans="9:9" x14ac:dyDescent="0.35">
      <c r="I82" s="16"/>
    </row>
  </sheetData>
  <mergeCells count="5">
    <mergeCell ref="A2:I2"/>
    <mergeCell ref="D4:I4"/>
    <mergeCell ref="J4:M4"/>
    <mergeCell ref="A26:M26"/>
    <mergeCell ref="A27:E27"/>
  </mergeCells>
  <printOptions horizontalCentered="1" verticalCentered="1" headings="1" gridLines="1"/>
  <pageMargins left="0.7" right="0.7" top="0.75" bottom="0.75" header="0.25" footer="0.05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Sarah McFadden</cp:lastModifiedBy>
  <cp:lastPrinted>2020-01-27T19:58:07Z</cp:lastPrinted>
  <dcterms:created xsi:type="dcterms:W3CDTF">2015-08-19T15:43:05Z</dcterms:created>
  <dcterms:modified xsi:type="dcterms:W3CDTF">2020-04-02T18:46:01Z</dcterms:modified>
</cp:coreProperties>
</file>